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625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專任教師名冊!$A$1:$AS$120</definedName>
    <definedName name="_xlnm.Print_Titles" localSheetId="0">專任教師名冊!$1:$4</definedName>
    <definedName name="學院別">[1]兼任教師基本資料!$Y$1:$AH$1</definedName>
  </definedNames>
  <calcPr calcId="162913"/>
</workbook>
</file>

<file path=xl/calcChain.xml><?xml version="1.0" encoding="utf-8"?>
<calcChain xmlns="http://schemas.openxmlformats.org/spreadsheetml/2006/main">
  <c r="T118" i="1" l="1"/>
  <c r="S118" i="1"/>
  <c r="AQ74" i="1"/>
  <c r="AN74" i="1"/>
  <c r="AK74" i="1"/>
  <c r="AH74" i="1"/>
  <c r="AR74" i="1" s="1"/>
  <c r="AH75" i="1"/>
  <c r="AC74" i="1"/>
  <c r="Y74" i="1"/>
  <c r="W74" i="1"/>
  <c r="AD74" i="1" s="1"/>
  <c r="W75" i="1"/>
  <c r="S74" i="1"/>
  <c r="U74" i="1" s="1"/>
  <c r="R74" i="1"/>
  <c r="P74" i="1"/>
  <c r="K74" i="1"/>
  <c r="F74" i="1"/>
  <c r="F75" i="1"/>
  <c r="AE74" i="1" l="1"/>
  <c r="AS74" i="1" s="1"/>
  <c r="AQ32" i="1"/>
  <c r="AN32" i="1"/>
  <c r="AK32" i="1"/>
  <c r="AH32" i="1"/>
  <c r="AC32" i="1"/>
  <c r="Y32" i="1"/>
  <c r="W32" i="1"/>
  <c r="R32" i="1"/>
  <c r="P32" i="1"/>
  <c r="K32" i="1"/>
  <c r="F32" i="1"/>
  <c r="K40" i="1"/>
  <c r="AD32" i="1" l="1"/>
  <c r="AR32" i="1"/>
  <c r="S32" i="1"/>
  <c r="AH97" i="1"/>
  <c r="F93" i="1"/>
  <c r="U32" i="1" l="1"/>
  <c r="AE32" i="1"/>
  <c r="AS32" i="1" s="1"/>
  <c r="AH6" i="1"/>
  <c r="W6" i="1"/>
  <c r="F6" i="1"/>
  <c r="AQ97" i="1" l="1"/>
  <c r="AQ114" i="1"/>
  <c r="AQ111" i="1"/>
  <c r="AQ110" i="1"/>
  <c r="AQ106" i="1"/>
  <c r="AQ104" i="1"/>
  <c r="AQ102" i="1"/>
  <c r="AQ101" i="1"/>
  <c r="AQ93" i="1"/>
  <c r="AQ92" i="1" s="1"/>
  <c r="AQ90" i="1"/>
  <c r="AQ88" i="1"/>
  <c r="AQ86" i="1"/>
  <c r="AQ83" i="1"/>
  <c r="AQ81" i="1"/>
  <c r="AQ80" i="1"/>
  <c r="AQ78" i="1"/>
  <c r="AQ75" i="1"/>
  <c r="AQ72" i="1"/>
  <c r="AQ71" i="1"/>
  <c r="AQ69" i="1"/>
  <c r="AQ67" i="1"/>
  <c r="AQ65" i="1"/>
  <c r="AQ64" i="1"/>
  <c r="AQ60" i="1"/>
  <c r="AQ62" i="1"/>
  <c r="AQ58" i="1"/>
  <c r="AQ55" i="1"/>
  <c r="AQ49" i="1"/>
  <c r="AQ51" i="1"/>
  <c r="AQ53" i="1"/>
  <c r="AQ47" i="1"/>
  <c r="AQ44" i="1"/>
  <c r="AQ42" i="1"/>
  <c r="AQ29" i="1"/>
  <c r="AQ40" i="1"/>
  <c r="AQ38" i="1"/>
  <c r="AQ36" i="1"/>
  <c r="AQ34" i="1"/>
  <c r="AQ30" i="1"/>
  <c r="AN29" i="1"/>
  <c r="AQ25" i="1"/>
  <c r="AQ23" i="1"/>
  <c r="AQ21" i="1"/>
  <c r="AQ18" i="1"/>
  <c r="AQ16" i="1"/>
  <c r="AQ14" i="1"/>
  <c r="AQ10" i="1"/>
  <c r="AQ6" i="1"/>
  <c r="AN6" i="1"/>
  <c r="Y111" i="1"/>
  <c r="AQ73" i="1" l="1"/>
  <c r="AQ66" i="1"/>
  <c r="AQ85" i="1"/>
  <c r="AQ5" i="1"/>
  <c r="AQ41" i="1"/>
  <c r="AQ28" i="1"/>
  <c r="AQ103" i="1"/>
  <c r="AN101" i="1"/>
  <c r="AK101" i="1"/>
  <c r="AH101" i="1"/>
  <c r="AC101" i="1"/>
  <c r="Y101" i="1"/>
  <c r="W101" i="1"/>
  <c r="R101" i="1"/>
  <c r="P101" i="1"/>
  <c r="K101" i="1"/>
  <c r="F101" i="1"/>
  <c r="AQ115" i="1" l="1"/>
  <c r="AR101" i="1"/>
  <c r="AD101" i="1"/>
  <c r="S101" i="1"/>
  <c r="U101" i="1" s="1"/>
  <c r="AE101" i="1" s="1"/>
  <c r="AN114" i="1"/>
  <c r="AK114" i="1"/>
  <c r="AH114" i="1"/>
  <c r="AH110" i="1"/>
  <c r="AC114" i="1"/>
  <c r="AC110" i="1"/>
  <c r="Y114" i="1"/>
  <c r="W114" i="1"/>
  <c r="AR114" i="1" l="1"/>
  <c r="AS101" i="1"/>
  <c r="AD114" i="1"/>
  <c r="R114" i="1"/>
  <c r="R110" i="1"/>
  <c r="P114" i="1"/>
  <c r="P110" i="1"/>
  <c r="K114" i="1"/>
  <c r="K111" i="1"/>
  <c r="F114" i="1"/>
  <c r="F111" i="1"/>
  <c r="S114" i="1" l="1"/>
  <c r="R118" i="1"/>
  <c r="P118" i="1"/>
  <c r="K118" i="1"/>
  <c r="F118" i="1"/>
  <c r="AN97" i="1"/>
  <c r="AK97" i="1"/>
  <c r="AC97" i="1"/>
  <c r="Y97" i="1"/>
  <c r="W97" i="1"/>
  <c r="R97" i="1"/>
  <c r="P97" i="1"/>
  <c r="K97" i="1"/>
  <c r="F97" i="1"/>
  <c r="F92" i="1" s="1"/>
  <c r="AN111" i="1"/>
  <c r="AN110" i="1"/>
  <c r="AN106" i="1"/>
  <c r="AN104" i="1"/>
  <c r="AK111" i="1"/>
  <c r="AK110" i="1"/>
  <c r="AK106" i="1"/>
  <c r="AK104" i="1"/>
  <c r="AH111" i="1"/>
  <c r="AH106" i="1"/>
  <c r="AH104" i="1"/>
  <c r="AC111" i="1"/>
  <c r="AC106" i="1"/>
  <c r="AC104" i="1"/>
  <c r="Y110" i="1"/>
  <c r="AD110" i="1" s="1"/>
  <c r="Y104" i="1"/>
  <c r="Y106" i="1"/>
  <c r="W111" i="1"/>
  <c r="W106" i="1"/>
  <c r="W104" i="1"/>
  <c r="R111" i="1"/>
  <c r="R106" i="1"/>
  <c r="R104" i="1"/>
  <c r="P111" i="1"/>
  <c r="P106" i="1"/>
  <c r="P104" i="1"/>
  <c r="K110" i="1"/>
  <c r="K106" i="1"/>
  <c r="K104" i="1"/>
  <c r="F110" i="1"/>
  <c r="F106" i="1"/>
  <c r="F104" i="1"/>
  <c r="AN102" i="1"/>
  <c r="AK102" i="1"/>
  <c r="AH102" i="1"/>
  <c r="AC102" i="1"/>
  <c r="Y102" i="1"/>
  <c r="W102" i="1"/>
  <c r="R102" i="1"/>
  <c r="K102" i="1"/>
  <c r="P102" i="1"/>
  <c r="F102" i="1"/>
  <c r="AN93" i="1"/>
  <c r="AK93" i="1"/>
  <c r="AH93" i="1"/>
  <c r="AH92" i="1" s="1"/>
  <c r="AC93" i="1"/>
  <c r="Y93" i="1"/>
  <c r="W93" i="1"/>
  <c r="R93" i="1"/>
  <c r="R92" i="1" s="1"/>
  <c r="P93" i="1"/>
  <c r="K93" i="1"/>
  <c r="AN90" i="1"/>
  <c r="AN88" i="1"/>
  <c r="AN86" i="1"/>
  <c r="AK90" i="1"/>
  <c r="AK88" i="1"/>
  <c r="AK86" i="1"/>
  <c r="AH90" i="1"/>
  <c r="AH88" i="1"/>
  <c r="AH86" i="1"/>
  <c r="AC90" i="1"/>
  <c r="AC88" i="1"/>
  <c r="AC86" i="1"/>
  <c r="Y90" i="1"/>
  <c r="Y88" i="1"/>
  <c r="Y86" i="1"/>
  <c r="W90" i="1"/>
  <c r="W88" i="1"/>
  <c r="W86" i="1"/>
  <c r="R90" i="1"/>
  <c r="R88" i="1"/>
  <c r="R86" i="1"/>
  <c r="P90" i="1"/>
  <c r="P88" i="1"/>
  <c r="P86" i="1"/>
  <c r="K90" i="1"/>
  <c r="K88" i="1"/>
  <c r="K86" i="1"/>
  <c r="F90" i="1"/>
  <c r="F88" i="1"/>
  <c r="F86" i="1"/>
  <c r="AN83" i="1"/>
  <c r="AN81" i="1"/>
  <c r="AN80" i="1"/>
  <c r="AN78" i="1"/>
  <c r="AN75" i="1"/>
  <c r="AK83" i="1"/>
  <c r="AK81" i="1"/>
  <c r="AK80" i="1"/>
  <c r="AK78" i="1"/>
  <c r="AK75" i="1"/>
  <c r="AH83" i="1"/>
  <c r="AH81" i="1"/>
  <c r="AH80" i="1"/>
  <c r="AH78" i="1"/>
  <c r="AC83" i="1"/>
  <c r="AC81" i="1"/>
  <c r="AC80" i="1"/>
  <c r="AC78" i="1"/>
  <c r="AC75" i="1"/>
  <c r="Y83" i="1"/>
  <c r="Y81" i="1"/>
  <c r="Y80" i="1"/>
  <c r="Y78" i="1"/>
  <c r="Y75" i="1"/>
  <c r="W83" i="1"/>
  <c r="W81" i="1"/>
  <c r="W80" i="1"/>
  <c r="W78" i="1"/>
  <c r="R83" i="1"/>
  <c r="R81" i="1"/>
  <c r="R80" i="1"/>
  <c r="R78" i="1"/>
  <c r="R75" i="1"/>
  <c r="R73" i="1" s="1"/>
  <c r="P83" i="1"/>
  <c r="P81" i="1"/>
  <c r="P80" i="1"/>
  <c r="P78" i="1"/>
  <c r="P75" i="1"/>
  <c r="K83" i="1"/>
  <c r="K81" i="1"/>
  <c r="K80" i="1"/>
  <c r="K78" i="1"/>
  <c r="K75" i="1"/>
  <c r="F83" i="1"/>
  <c r="F81" i="1"/>
  <c r="F80" i="1"/>
  <c r="F78" i="1"/>
  <c r="AN72" i="1"/>
  <c r="AN71" i="1"/>
  <c r="AN69" i="1"/>
  <c r="AN67" i="1"/>
  <c r="AK72" i="1"/>
  <c r="AK71" i="1"/>
  <c r="AK69" i="1"/>
  <c r="AK67" i="1"/>
  <c r="AH72" i="1"/>
  <c r="AH71" i="1"/>
  <c r="AH69" i="1"/>
  <c r="AH67" i="1"/>
  <c r="AC72" i="1"/>
  <c r="AC71" i="1"/>
  <c r="AC69" i="1"/>
  <c r="AC67" i="1"/>
  <c r="Y72" i="1"/>
  <c r="Y71" i="1"/>
  <c r="Y69" i="1"/>
  <c r="Y67" i="1"/>
  <c r="W72" i="1"/>
  <c r="W71" i="1"/>
  <c r="W69" i="1"/>
  <c r="W67" i="1"/>
  <c r="R72" i="1"/>
  <c r="R71" i="1"/>
  <c r="R69" i="1"/>
  <c r="R67" i="1"/>
  <c r="P72" i="1"/>
  <c r="P71" i="1"/>
  <c r="P69" i="1"/>
  <c r="P67" i="1"/>
  <c r="K72" i="1"/>
  <c r="K71" i="1"/>
  <c r="K69" i="1"/>
  <c r="K67" i="1"/>
  <c r="F72" i="1"/>
  <c r="F71" i="1"/>
  <c r="F69" i="1"/>
  <c r="F67" i="1"/>
  <c r="AN65" i="1"/>
  <c r="AN64" i="1"/>
  <c r="AN62" i="1"/>
  <c r="AN60" i="1"/>
  <c r="AN58" i="1"/>
  <c r="AN55" i="1"/>
  <c r="AN53" i="1"/>
  <c r="AN51" i="1"/>
  <c r="AN49" i="1"/>
  <c r="AN47" i="1"/>
  <c r="AN44" i="1"/>
  <c r="AN42" i="1"/>
  <c r="AK65" i="1"/>
  <c r="AK64" i="1"/>
  <c r="AK62" i="1"/>
  <c r="AK60" i="1"/>
  <c r="AK58" i="1"/>
  <c r="AK55" i="1"/>
  <c r="AK53" i="1"/>
  <c r="AK51" i="1"/>
  <c r="AK49" i="1"/>
  <c r="AK47" i="1"/>
  <c r="AK44" i="1"/>
  <c r="AK42" i="1"/>
  <c r="AH65" i="1"/>
  <c r="AH64" i="1"/>
  <c r="AH62" i="1"/>
  <c r="AH60" i="1"/>
  <c r="AH58" i="1"/>
  <c r="AH55" i="1"/>
  <c r="AH53" i="1"/>
  <c r="AH51" i="1"/>
  <c r="AH49" i="1"/>
  <c r="AH47" i="1"/>
  <c r="AH44" i="1"/>
  <c r="AH42" i="1"/>
  <c r="AC65" i="1"/>
  <c r="AC64" i="1"/>
  <c r="AC62" i="1"/>
  <c r="AC60" i="1"/>
  <c r="AC58" i="1"/>
  <c r="AC55" i="1"/>
  <c r="AC53" i="1"/>
  <c r="AC51" i="1"/>
  <c r="AC49" i="1"/>
  <c r="AC47" i="1"/>
  <c r="AC44" i="1"/>
  <c r="AC42" i="1"/>
  <c r="Y65" i="1"/>
  <c r="Y64" i="1"/>
  <c r="Y62" i="1"/>
  <c r="Y60" i="1"/>
  <c r="Y58" i="1"/>
  <c r="Y55" i="1"/>
  <c r="Y53" i="1"/>
  <c r="Y51" i="1"/>
  <c r="Y49" i="1"/>
  <c r="Y47" i="1"/>
  <c r="Y44" i="1"/>
  <c r="Y42" i="1"/>
  <c r="W65" i="1"/>
  <c r="W64" i="1"/>
  <c r="W62" i="1"/>
  <c r="W60" i="1"/>
  <c r="W58" i="1"/>
  <c r="W55" i="1"/>
  <c r="W53" i="1"/>
  <c r="W51" i="1"/>
  <c r="W49" i="1"/>
  <c r="W47" i="1"/>
  <c r="W44" i="1"/>
  <c r="W42" i="1"/>
  <c r="R65" i="1"/>
  <c r="R64" i="1"/>
  <c r="R62" i="1"/>
  <c r="R60" i="1"/>
  <c r="R58" i="1"/>
  <c r="R55" i="1"/>
  <c r="R53" i="1"/>
  <c r="R51" i="1"/>
  <c r="R49" i="1"/>
  <c r="R47" i="1"/>
  <c r="R44" i="1"/>
  <c r="R42" i="1"/>
  <c r="P65" i="1"/>
  <c r="P64" i="1"/>
  <c r="P62" i="1"/>
  <c r="P60" i="1"/>
  <c r="P58" i="1"/>
  <c r="P55" i="1"/>
  <c r="P53" i="1"/>
  <c r="P51" i="1"/>
  <c r="P49" i="1"/>
  <c r="P47" i="1"/>
  <c r="P44" i="1"/>
  <c r="P42" i="1"/>
  <c r="K65" i="1"/>
  <c r="K64" i="1"/>
  <c r="K62" i="1"/>
  <c r="K60" i="1"/>
  <c r="K58" i="1"/>
  <c r="K55" i="1"/>
  <c r="K53" i="1"/>
  <c r="K51" i="1"/>
  <c r="K49" i="1"/>
  <c r="K47" i="1"/>
  <c r="K44" i="1"/>
  <c r="K42" i="1"/>
  <c r="F65" i="1"/>
  <c r="F64" i="1"/>
  <c r="F62" i="1"/>
  <c r="F60" i="1"/>
  <c r="F58" i="1"/>
  <c r="F55" i="1"/>
  <c r="F53" i="1"/>
  <c r="F51" i="1"/>
  <c r="F49" i="1"/>
  <c r="F47" i="1"/>
  <c r="F44" i="1"/>
  <c r="F42" i="1"/>
  <c r="AN40" i="1"/>
  <c r="AN38" i="1"/>
  <c r="AN36" i="1"/>
  <c r="AN34" i="1"/>
  <c r="AN30" i="1"/>
  <c r="AC40" i="1"/>
  <c r="AC38" i="1"/>
  <c r="AC36" i="1"/>
  <c r="AC34" i="1"/>
  <c r="AC30" i="1"/>
  <c r="AC29" i="1"/>
  <c r="Y40" i="1"/>
  <c r="Y38" i="1"/>
  <c r="Y36" i="1"/>
  <c r="Y34" i="1"/>
  <c r="Y30" i="1"/>
  <c r="Y29" i="1"/>
  <c r="W40" i="1"/>
  <c r="W38" i="1"/>
  <c r="W36" i="1"/>
  <c r="W34" i="1"/>
  <c r="W30" i="1"/>
  <c r="W29" i="1"/>
  <c r="R40" i="1"/>
  <c r="R38" i="1"/>
  <c r="R36" i="1"/>
  <c r="R34" i="1"/>
  <c r="R30" i="1"/>
  <c r="R29" i="1"/>
  <c r="P40" i="1"/>
  <c r="P38" i="1"/>
  <c r="P36" i="1"/>
  <c r="P34" i="1"/>
  <c r="P30" i="1"/>
  <c r="P29" i="1"/>
  <c r="K38" i="1"/>
  <c r="K36" i="1"/>
  <c r="K34" i="1"/>
  <c r="K30" i="1"/>
  <c r="K29" i="1"/>
  <c r="F40" i="1"/>
  <c r="F38" i="1"/>
  <c r="F36" i="1"/>
  <c r="F34" i="1"/>
  <c r="F30" i="1"/>
  <c r="F29" i="1"/>
  <c r="AN25" i="1"/>
  <c r="AK25" i="1"/>
  <c r="AH25" i="1"/>
  <c r="AC25" i="1"/>
  <c r="Y25" i="1"/>
  <c r="W25" i="1"/>
  <c r="R25" i="1"/>
  <c r="P25" i="1"/>
  <c r="K25" i="1"/>
  <c r="F25" i="1"/>
  <c r="AN21" i="1"/>
  <c r="AK21" i="1"/>
  <c r="AH21" i="1"/>
  <c r="AC21" i="1"/>
  <c r="Y21" i="1"/>
  <c r="W21" i="1"/>
  <c r="R21" i="1"/>
  <c r="P21" i="1"/>
  <c r="K21" i="1"/>
  <c r="F21" i="1"/>
  <c r="AN18" i="1"/>
  <c r="AK16" i="1"/>
  <c r="AK18" i="1"/>
  <c r="AH18" i="1"/>
  <c r="AC18" i="1"/>
  <c r="Y18" i="1"/>
  <c r="W18" i="1"/>
  <c r="R18" i="1"/>
  <c r="P18" i="1"/>
  <c r="K18" i="1"/>
  <c r="F18" i="1"/>
  <c r="AN16" i="1"/>
  <c r="AH16" i="1"/>
  <c r="AC16" i="1"/>
  <c r="Y16" i="1"/>
  <c r="W16" i="1"/>
  <c r="R16" i="1"/>
  <c r="P16" i="1"/>
  <c r="K16" i="1"/>
  <c r="F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Y73" i="1" l="1"/>
  <c r="AD75" i="1"/>
  <c r="F73" i="1"/>
  <c r="AH73" i="1"/>
  <c r="AN73" i="1"/>
  <c r="W73" i="1"/>
  <c r="K73" i="1"/>
  <c r="AC73" i="1"/>
  <c r="AK73" i="1"/>
  <c r="AR75" i="1"/>
  <c r="P73" i="1"/>
  <c r="S75" i="1"/>
  <c r="K41" i="1"/>
  <c r="AK92" i="1"/>
  <c r="K28" i="1"/>
  <c r="F41" i="1"/>
  <c r="AD6" i="1"/>
  <c r="R28" i="1"/>
  <c r="P28" i="1"/>
  <c r="P5" i="1"/>
  <c r="K92" i="1"/>
  <c r="P41" i="1"/>
  <c r="F28" i="1"/>
  <c r="W92" i="1"/>
  <c r="AR44" i="1"/>
  <c r="AR62" i="1"/>
  <c r="AR69" i="1"/>
  <c r="AC92" i="1"/>
  <c r="Y92" i="1"/>
  <c r="AN92" i="1"/>
  <c r="P92" i="1"/>
  <c r="AR83" i="1"/>
  <c r="AR49" i="1"/>
  <c r="AR86" i="1"/>
  <c r="AR47" i="1"/>
  <c r="AR64" i="1"/>
  <c r="AR72" i="1"/>
  <c r="AR42" i="1"/>
  <c r="AR60" i="1"/>
  <c r="AR67" i="1"/>
  <c r="AR81" i="1"/>
  <c r="AR110" i="1"/>
  <c r="AR71" i="1"/>
  <c r="AR78" i="1"/>
  <c r="AR65" i="1"/>
  <c r="AR16" i="1"/>
  <c r="AR51" i="1"/>
  <c r="AR88" i="1"/>
  <c r="AR10" i="1"/>
  <c r="AR18" i="1"/>
  <c r="AR53" i="1"/>
  <c r="AR90" i="1"/>
  <c r="AR104" i="1"/>
  <c r="AR55" i="1"/>
  <c r="AR106" i="1"/>
  <c r="AR58" i="1"/>
  <c r="AR111" i="1"/>
  <c r="AR6" i="1"/>
  <c r="AR21" i="1"/>
  <c r="S104" i="1"/>
  <c r="AR80" i="1"/>
  <c r="AR14" i="1"/>
  <c r="AR25" i="1"/>
  <c r="AR93" i="1"/>
  <c r="AR97" i="1"/>
  <c r="AN103" i="1"/>
  <c r="AD71" i="1"/>
  <c r="S78" i="1"/>
  <c r="AD49" i="1"/>
  <c r="AD78" i="1"/>
  <c r="AD25" i="1"/>
  <c r="S64" i="1"/>
  <c r="U64" i="1" s="1"/>
  <c r="AD104" i="1"/>
  <c r="AD65" i="1"/>
  <c r="AD72" i="1"/>
  <c r="R85" i="1"/>
  <c r="AD69" i="1"/>
  <c r="S111" i="1"/>
  <c r="U111" i="1" s="1"/>
  <c r="AD102" i="1"/>
  <c r="S21" i="1"/>
  <c r="S36" i="1"/>
  <c r="U36" i="1" s="1"/>
  <c r="F85" i="1"/>
  <c r="AD88" i="1"/>
  <c r="AK85" i="1"/>
  <c r="S40" i="1"/>
  <c r="U40" i="1" s="1"/>
  <c r="S47" i="1"/>
  <c r="U47" i="1" s="1"/>
  <c r="S90" i="1"/>
  <c r="U90" i="1" s="1"/>
  <c r="AD111" i="1"/>
  <c r="AD14" i="1"/>
  <c r="AD21" i="1"/>
  <c r="AD36" i="1"/>
  <c r="S18" i="1"/>
  <c r="U18" i="1" s="1"/>
  <c r="AD51" i="1"/>
  <c r="AD83" i="1"/>
  <c r="AD90" i="1"/>
  <c r="S110" i="1"/>
  <c r="U110" i="1" s="1"/>
  <c r="Y85" i="1"/>
  <c r="AD58" i="1"/>
  <c r="S72" i="1"/>
  <c r="U72" i="1" s="1"/>
  <c r="AD86" i="1"/>
  <c r="AD10" i="1"/>
  <c r="AD34" i="1"/>
  <c r="R66" i="1"/>
  <c r="AN85" i="1"/>
  <c r="AN41" i="1"/>
  <c r="AD38" i="1"/>
  <c r="AH85" i="1"/>
  <c r="AN28" i="1"/>
  <c r="W41" i="1"/>
  <c r="AC41" i="1"/>
  <c r="AK41" i="1"/>
  <c r="AH66" i="1"/>
  <c r="AN66" i="1"/>
  <c r="S106" i="1"/>
  <c r="U106" i="1" s="1"/>
  <c r="AD40" i="1"/>
  <c r="S10" i="1"/>
  <c r="U10" i="1" s="1"/>
  <c r="S16" i="1"/>
  <c r="U16" i="1" s="1"/>
  <c r="AC28" i="1"/>
  <c r="AD44" i="1"/>
  <c r="AD62" i="1"/>
  <c r="AD53" i="1"/>
  <c r="W66" i="1"/>
  <c r="AK66" i="1"/>
  <c r="AD80" i="1"/>
  <c r="S86" i="1"/>
  <c r="AC85" i="1"/>
  <c r="S38" i="1"/>
  <c r="U38" i="1" s="1"/>
  <c r="S65" i="1"/>
  <c r="U65" i="1" s="1"/>
  <c r="AD47" i="1"/>
  <c r="AD64" i="1"/>
  <c r="AD55" i="1"/>
  <c r="S71" i="1"/>
  <c r="U71" i="1" s="1"/>
  <c r="K103" i="1"/>
  <c r="AD106" i="1"/>
  <c r="R41" i="1"/>
  <c r="AD16" i="1"/>
  <c r="W28" i="1"/>
  <c r="AH41" i="1"/>
  <c r="AD67" i="1"/>
  <c r="S80" i="1"/>
  <c r="U80" i="1" s="1"/>
  <c r="P85" i="1"/>
  <c r="S102" i="1"/>
  <c r="U102" i="1" s="1"/>
  <c r="AR102" i="1"/>
  <c r="S88" i="1"/>
  <c r="U88" i="1" s="1"/>
  <c r="K85" i="1"/>
  <c r="S34" i="1"/>
  <c r="S53" i="1"/>
  <c r="S62" i="1"/>
  <c r="U62" i="1" s="1"/>
  <c r="Y41" i="1"/>
  <c r="AD42" i="1"/>
  <c r="Y66" i="1"/>
  <c r="S81" i="1"/>
  <c r="U81" i="1" s="1"/>
  <c r="Y103" i="1"/>
  <c r="S25" i="1"/>
  <c r="AD29" i="1"/>
  <c r="AD97" i="1"/>
  <c r="AD18" i="1"/>
  <c r="AD30" i="1"/>
  <c r="W85" i="1"/>
  <c r="P103" i="1"/>
  <c r="S14" i="1"/>
  <c r="U14" i="1" s="1"/>
  <c r="S51" i="1"/>
  <c r="U51" i="1" s="1"/>
  <c r="AD81" i="1"/>
  <c r="AC103" i="1"/>
  <c r="AH103" i="1"/>
  <c r="P66" i="1"/>
  <c r="S83" i="1"/>
  <c r="U83" i="1" s="1"/>
  <c r="W103" i="1"/>
  <c r="S29" i="1"/>
  <c r="U29" i="1" s="1"/>
  <c r="R103" i="1"/>
  <c r="AD93" i="1"/>
  <c r="AD92" i="1" s="1"/>
  <c r="AK103" i="1"/>
  <c r="AE114" i="1"/>
  <c r="U114" i="1"/>
  <c r="F103" i="1"/>
  <c r="S55" i="1"/>
  <c r="S93" i="1"/>
  <c r="S67" i="1"/>
  <c r="S69" i="1"/>
  <c r="U69" i="1" s="1"/>
  <c r="K66" i="1"/>
  <c r="AD60" i="1"/>
  <c r="S97" i="1"/>
  <c r="Y28" i="1"/>
  <c r="S44" i="1"/>
  <c r="S49" i="1"/>
  <c r="U49" i="1" s="1"/>
  <c r="S60" i="1"/>
  <c r="U60" i="1" s="1"/>
  <c r="S58" i="1"/>
  <c r="F66" i="1"/>
  <c r="S30" i="1"/>
  <c r="U30" i="1" s="1"/>
  <c r="S42" i="1"/>
  <c r="AK40" i="1"/>
  <c r="AH40" i="1"/>
  <c r="AR40" i="1" s="1"/>
  <c r="AK38" i="1"/>
  <c r="AH38" i="1"/>
  <c r="AK36" i="1"/>
  <c r="AH36" i="1"/>
  <c r="AK34" i="1"/>
  <c r="AH34" i="1"/>
  <c r="AR34" i="1" s="1"/>
  <c r="AK30" i="1"/>
  <c r="AH30" i="1"/>
  <c r="AK29" i="1"/>
  <c r="AH29" i="1"/>
  <c r="AN23" i="1"/>
  <c r="AN5" i="1" s="1"/>
  <c r="AK23" i="1"/>
  <c r="AK5" i="1" s="1"/>
  <c r="AH23" i="1"/>
  <c r="AC23" i="1"/>
  <c r="AC5" i="1" s="1"/>
  <c r="Y23" i="1"/>
  <c r="Y5" i="1" s="1"/>
  <c r="W23" i="1"/>
  <c r="W5" i="1" s="1"/>
  <c r="R23" i="1"/>
  <c r="R5" i="1" s="1"/>
  <c r="P23" i="1"/>
  <c r="K23" i="1"/>
  <c r="K5" i="1" s="1"/>
  <c r="F23" i="1"/>
  <c r="F5" i="1" s="1"/>
  <c r="F115" i="1" l="1"/>
  <c r="AR73" i="1"/>
  <c r="AD73" i="1"/>
  <c r="AE75" i="1"/>
  <c r="AS75" i="1" s="1"/>
  <c r="U75" i="1"/>
  <c r="S73" i="1"/>
  <c r="S28" i="1"/>
  <c r="U21" i="1"/>
  <c r="U53" i="1"/>
  <c r="S41" i="1"/>
  <c r="Y115" i="1"/>
  <c r="K115" i="1"/>
  <c r="AN115" i="1"/>
  <c r="P115" i="1"/>
  <c r="R115" i="1"/>
  <c r="W115" i="1"/>
  <c r="S92" i="1"/>
  <c r="AR92" i="1"/>
  <c r="AE86" i="1"/>
  <c r="AR30" i="1"/>
  <c r="AR38" i="1"/>
  <c r="AE34" i="1"/>
  <c r="AR23" i="1"/>
  <c r="AR5" i="1"/>
  <c r="AH5" i="1"/>
  <c r="AR29" i="1"/>
  <c r="AR36" i="1"/>
  <c r="AE64" i="1"/>
  <c r="AE25" i="1"/>
  <c r="AE44" i="1"/>
  <c r="AE67" i="1"/>
  <c r="AE88" i="1"/>
  <c r="AE78" i="1"/>
  <c r="U86" i="1"/>
  <c r="U85" i="1" s="1"/>
  <c r="AE93" i="1"/>
  <c r="U78" i="1"/>
  <c r="AE111" i="1"/>
  <c r="AE47" i="1"/>
  <c r="AD28" i="1"/>
  <c r="AE62" i="1"/>
  <c r="AE36" i="1"/>
  <c r="AE21" i="1"/>
  <c r="AE80" i="1"/>
  <c r="AE18" i="1"/>
  <c r="AD66" i="1"/>
  <c r="AE55" i="1"/>
  <c r="AE110" i="1"/>
  <c r="AE38" i="1"/>
  <c r="AD103" i="1"/>
  <c r="AE102" i="1"/>
  <c r="AS102" i="1" s="1"/>
  <c r="AE90" i="1"/>
  <c r="AS90" i="1" s="1"/>
  <c r="U25" i="1"/>
  <c r="U34" i="1"/>
  <c r="U28" i="1" s="1"/>
  <c r="AE40" i="1"/>
  <c r="AE72" i="1"/>
  <c r="AE16" i="1"/>
  <c r="AE53" i="1"/>
  <c r="AE65" i="1"/>
  <c r="AE10" i="1"/>
  <c r="AE14" i="1"/>
  <c r="AD85" i="1"/>
  <c r="AE60" i="1"/>
  <c r="AE51" i="1"/>
  <c r="AE106" i="1"/>
  <c r="AE58" i="1"/>
  <c r="AE71" i="1"/>
  <c r="S85" i="1"/>
  <c r="AE81" i="1"/>
  <c r="AS81" i="1" s="1"/>
  <c r="AH28" i="1"/>
  <c r="AE29" i="1"/>
  <c r="AK28" i="1"/>
  <c r="AK115" i="1" s="1"/>
  <c r="AE69" i="1"/>
  <c r="AD41" i="1"/>
  <c r="AE83" i="1"/>
  <c r="U55" i="1"/>
  <c r="U93" i="1"/>
  <c r="U104" i="1"/>
  <c r="U103" i="1" s="1"/>
  <c r="S103" i="1"/>
  <c r="AE104" i="1"/>
  <c r="S66" i="1"/>
  <c r="U67" i="1"/>
  <c r="U66" i="1" s="1"/>
  <c r="U97" i="1"/>
  <c r="AE97" i="1"/>
  <c r="U44" i="1"/>
  <c r="AE49" i="1"/>
  <c r="AS49" i="1" s="1"/>
  <c r="U58" i="1"/>
  <c r="AE30" i="1"/>
  <c r="AE42" i="1"/>
  <c r="U42" i="1"/>
  <c r="R119" i="1"/>
  <c r="AC66" i="1"/>
  <c r="AC115" i="1" s="1"/>
  <c r="S23" i="1"/>
  <c r="K119" i="1"/>
  <c r="AD23" i="1"/>
  <c r="AD5" i="1" s="1"/>
  <c r="P119" i="1"/>
  <c r="F119" i="1"/>
  <c r="S6" i="1"/>
  <c r="U73" i="1" l="1"/>
  <c r="AE73" i="1" s="1"/>
  <c r="S5" i="1"/>
  <c r="AH115" i="1"/>
  <c r="AD115" i="1"/>
  <c r="U92" i="1"/>
  <c r="AE92" i="1" s="1"/>
  <c r="U6" i="1"/>
  <c r="AE6" i="1"/>
  <c r="AS6" i="1" s="1"/>
  <c r="U23" i="1"/>
  <c r="AE103" i="1"/>
  <c r="AE85" i="1"/>
  <c r="AE66" i="1"/>
  <c r="AE28" i="1"/>
  <c r="U41" i="1"/>
  <c r="AE41" i="1" s="1"/>
  <c r="AE23" i="1"/>
  <c r="U5" i="1" l="1"/>
  <c r="U115" i="1" s="1"/>
  <c r="AE5" i="1"/>
  <c r="AE115" i="1" s="1"/>
  <c r="S115" i="1"/>
  <c r="AS10" i="1"/>
  <c r="AS14" i="1"/>
  <c r="AS16" i="1"/>
  <c r="AS18" i="1"/>
  <c r="AS21" i="1"/>
  <c r="AS23" i="1"/>
  <c r="AS25" i="1"/>
  <c r="AS29" i="1"/>
  <c r="AS30" i="1"/>
  <c r="AS34" i="1"/>
  <c r="AS36" i="1"/>
  <c r="AS38" i="1"/>
  <c r="AS40" i="1"/>
  <c r="AR28" i="1"/>
  <c r="AS42" i="1"/>
  <c r="AS44" i="1"/>
  <c r="AS47" i="1"/>
  <c r="AS51" i="1"/>
  <c r="AS53" i="1"/>
  <c r="AS55" i="1"/>
  <c r="AS58" i="1"/>
  <c r="AS60" i="1"/>
  <c r="AS62" i="1"/>
  <c r="AS64" i="1"/>
  <c r="AR41" i="1"/>
  <c r="AS65" i="1"/>
  <c r="AS67" i="1"/>
  <c r="AS69" i="1"/>
  <c r="AS71" i="1"/>
  <c r="AR66" i="1"/>
  <c r="AS72" i="1"/>
  <c r="AS78" i="1"/>
  <c r="AS80" i="1"/>
  <c r="AS83" i="1"/>
  <c r="AS86" i="1"/>
  <c r="AS88" i="1"/>
  <c r="AR85" i="1"/>
  <c r="AS93" i="1"/>
  <c r="AS104" i="1"/>
  <c r="AS106" i="1"/>
  <c r="AS110" i="1"/>
  <c r="AS114" i="1"/>
  <c r="AR103" i="1"/>
  <c r="AS111" i="1"/>
  <c r="AS97" i="1"/>
  <c r="AS73" i="1" l="1"/>
  <c r="AR115" i="1"/>
  <c r="AS92" i="1"/>
  <c r="AS85" i="1"/>
  <c r="AS5" i="1"/>
  <c r="AS103" i="1"/>
  <c r="AS28" i="1"/>
  <c r="AS66" i="1"/>
  <c r="AS41" i="1"/>
  <c r="AS115" i="1" l="1"/>
</calcChain>
</file>

<file path=xl/sharedStrings.xml><?xml version="1.0" encoding="utf-8"?>
<sst xmlns="http://schemas.openxmlformats.org/spreadsheetml/2006/main" count="590" uniqueCount="579">
  <si>
    <t>單位別</t>
    <phoneticPr fontId="5" type="noConversion"/>
  </si>
  <si>
    <t>編  制  內  教  員</t>
    <phoneticPr fontId="5" type="noConversion"/>
  </si>
  <si>
    <t>教師
小計</t>
    <phoneticPr fontId="5" type="noConversion"/>
  </si>
  <si>
    <t>合聘教師</t>
    <phoneticPr fontId="4" type="noConversion"/>
  </si>
  <si>
    <t>系合計</t>
    <phoneticPr fontId="5" type="noConversion"/>
  </si>
  <si>
    <t>教　　授</t>
    <phoneticPr fontId="5" type="noConversion"/>
  </si>
  <si>
    <t>計</t>
    <phoneticPr fontId="5" type="noConversion"/>
  </si>
  <si>
    <t>副　教　授</t>
    <phoneticPr fontId="5" type="noConversion"/>
  </si>
  <si>
    <t>助　理　教　授</t>
    <phoneticPr fontId="5" type="noConversion"/>
  </si>
  <si>
    <t>講師</t>
    <phoneticPr fontId="5" type="noConversion"/>
  </si>
  <si>
    <t>編制
教師</t>
    <phoneticPr fontId="5" type="noConversion"/>
  </si>
  <si>
    <t>助教</t>
    <phoneticPr fontId="4" type="noConversion"/>
  </si>
  <si>
    <t>編制內人員合計</t>
    <phoneticPr fontId="4" type="noConversion"/>
  </si>
  <si>
    <t>副   教   授</t>
    <phoneticPr fontId="5" type="noConversion"/>
  </si>
  <si>
    <t>計</t>
    <phoneticPr fontId="5" type="noConversion"/>
  </si>
  <si>
    <t>助理教授</t>
    <phoneticPr fontId="5" type="noConversion"/>
  </si>
  <si>
    <t>講師</t>
    <phoneticPr fontId="5" type="noConversion"/>
  </si>
  <si>
    <t>教　　授</t>
    <phoneticPr fontId="4" type="noConversion"/>
  </si>
  <si>
    <t>計</t>
  </si>
  <si>
    <t>副　教　授</t>
    <phoneticPr fontId="4" type="noConversion"/>
  </si>
  <si>
    <t>助　理　教　授</t>
  </si>
  <si>
    <t>合聘教師合計</t>
    <phoneticPr fontId="4" type="noConversion"/>
  </si>
  <si>
    <t>理 工 學 院</t>
    <phoneticPr fontId="5" type="noConversion"/>
  </si>
  <si>
    <t>應用數學系</t>
    <phoneticPr fontId="5" type="noConversion"/>
  </si>
  <si>
    <t>朱至剛</t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</si>
  <si>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</si>
  <si>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</si>
  <si>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</si>
  <si>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</si>
  <si>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</si>
  <si>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</si>
  <si>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</si>
  <si>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</si>
  <si>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</si>
  <si>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5" type="noConversion"/>
  </si>
  <si>
    <t>王昆湶</t>
  </si>
  <si>
    <t>吳建銘</t>
  </si>
  <si>
    <t>黃顯棟</t>
  </si>
  <si>
    <t>資訊工程學系</t>
    <phoneticPr fontId="5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</si>
  <si>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</si>
  <si>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</si>
  <si>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</si>
  <si>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</si>
  <si>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</si>
  <si>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</si>
  <si>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5" type="noConversion"/>
  </si>
  <si>
    <t>周世杰</t>
  </si>
  <si>
    <t>蔡正雄</t>
  </si>
  <si>
    <t>顏士淨</t>
  </si>
  <si>
    <t>高韓英</t>
    <phoneticPr fontId="4" type="noConversion"/>
  </si>
  <si>
    <t>李官陵</t>
  </si>
  <si>
    <t>張意政</t>
  </si>
  <si>
    <t>賴志宏</t>
  </si>
  <si>
    <t>羅壽之</t>
    <phoneticPr fontId="5" type="noConversion"/>
  </si>
  <si>
    <t>楊慶隆</t>
  </si>
  <si>
    <t>吳秀陽</t>
  </si>
  <si>
    <t>生命科學系</t>
    <phoneticPr fontId="4" type="noConversion"/>
  </si>
  <si>
    <t>劉振倫</t>
    <phoneticPr fontId="4" type="noConversion"/>
  </si>
  <si>
    <t>邱紫文</t>
    <phoneticPr fontId="4" type="noConversion"/>
  </si>
  <si>
    <t>李佳洪</t>
    <phoneticPr fontId="4" type="noConversion"/>
  </si>
  <si>
    <t>袁大鈞</t>
    <phoneticPr fontId="4" type="noConversion"/>
  </si>
  <si>
    <t>蘇玟珉</t>
    <phoneticPr fontId="4" type="noConversion"/>
  </si>
  <si>
    <t>物理學系</t>
    <phoneticPr fontId="5" type="noConversion"/>
  </si>
  <si>
    <t>鄭嘉良</t>
  </si>
  <si>
    <t>馬遠榮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</si>
  <si>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</si>
  <si>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</si>
  <si>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</si>
  <si>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</si>
  <si>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</si>
  <si>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</si>
  <si>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</si>
  <si>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</si>
  <si>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</si>
  <si>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4" type="noConversion"/>
  </si>
  <si>
    <t>化學系</t>
    <phoneticPr fontId="5" type="noConversion"/>
  </si>
  <si>
    <t>張海舟</t>
  </si>
  <si>
    <t>張秀華</t>
  </si>
  <si>
    <t>蘇宏基</t>
  </si>
  <si>
    <t>江政剛</t>
  </si>
  <si>
    <t>方靜雯</t>
    <phoneticPr fontId="5" type="noConversion"/>
  </si>
  <si>
    <t>何彥鵬</t>
    <phoneticPr fontId="4" type="noConversion"/>
  </si>
  <si>
    <t>朱家亮</t>
  </si>
  <si>
    <t>劉鎮維</t>
  </si>
  <si>
    <t>林宛蓉</t>
    <phoneticPr fontId="4" type="noConversion"/>
  </si>
  <si>
    <t>電機工程學系</t>
    <phoneticPr fontId="5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</si>
  <si>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</si>
  <si>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</si>
  <si>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</si>
  <si>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</si>
  <si>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</si>
  <si>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</si>
  <si>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5" type="noConversion"/>
  </si>
  <si>
    <t>陳俊全</t>
    <phoneticPr fontId="5" type="noConversion"/>
  </si>
  <si>
    <t>翁若敏</t>
  </si>
  <si>
    <t>光電工程學系</t>
    <phoneticPr fontId="5" type="noConversion"/>
  </si>
  <si>
    <t>林楚軒</t>
  </si>
  <si>
    <t>徐裕奎</t>
  </si>
  <si>
    <t>莊沁融</t>
  </si>
  <si>
    <t>賴建智</t>
  </si>
  <si>
    <t>材料科學與工程學系</t>
    <phoneticPr fontId="5" type="noConversion"/>
  </si>
  <si>
    <t>傅彥培</t>
  </si>
  <si>
    <t>田禮嘉</t>
  </si>
  <si>
    <t>陳素華</t>
  </si>
  <si>
    <t>紀渥德</t>
  </si>
  <si>
    <t>陳怡嘉</t>
    <phoneticPr fontId="4" type="noConversion"/>
  </si>
  <si>
    <t>陳俊良</t>
    <phoneticPr fontId="4" type="noConversion"/>
  </si>
  <si>
    <t>管 理 學 院</t>
    <phoneticPr fontId="5" type="noConversion"/>
  </si>
  <si>
    <t>管理科學與財金國際學士學位學程</t>
    <phoneticPr fontId="5" type="noConversion"/>
  </si>
  <si>
    <t>陳膺郁</t>
    <phoneticPr fontId="5" type="noConversion"/>
  </si>
  <si>
    <t>企業管理學系</t>
    <phoneticPr fontId="5" type="noConversion"/>
  </si>
  <si>
    <t>池文海</t>
  </si>
  <si>
    <t>黃郁文</t>
  </si>
  <si>
    <t>陳淑玲</t>
  </si>
  <si>
    <t>會計學系</t>
    <phoneticPr fontId="5" type="noConversion"/>
  </si>
  <si>
    <t>林穎芬</t>
  </si>
  <si>
    <t>黃德芬</t>
  </si>
  <si>
    <t>王肇蘭</t>
  </si>
  <si>
    <t>姚維仁</t>
  </si>
  <si>
    <t>張益誠</t>
  </si>
  <si>
    <t>高茂峰</t>
    <phoneticPr fontId="5" type="noConversion"/>
  </si>
  <si>
    <t>資訊管理學系</t>
    <phoneticPr fontId="5" type="noConversion"/>
  </si>
  <si>
    <t>邱素文</t>
  </si>
  <si>
    <t>許芳銘</t>
  </si>
  <si>
    <t>陳偉銘</t>
    <phoneticPr fontId="4" type="noConversion"/>
  </si>
  <si>
    <t>江志卿</t>
  </si>
  <si>
    <t>劉英和</t>
  </si>
  <si>
    <t>侯佳利</t>
  </si>
  <si>
    <t>陳林志</t>
  </si>
  <si>
    <t>財務金融學系</t>
    <phoneticPr fontId="5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</si>
  <si>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</si>
  <si>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</si>
  <si>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</si>
  <si>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</si>
  <si>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</si>
  <si>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</si>
  <si>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</si>
  <si>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</si>
  <si>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5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</si>
  <si>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</si>
  <si>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</si>
  <si>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</si>
  <si>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</si>
  <si>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</si>
  <si>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</si>
  <si>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</si>
  <si>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5" type="noConversion"/>
  </si>
  <si>
    <t>王廷升</t>
  </si>
  <si>
    <t>陳怡廷</t>
  </si>
  <si>
    <t>周慧君</t>
  </si>
  <si>
    <t>觀光暨休閒遊憩學系</t>
    <phoneticPr fontId="5" type="noConversion"/>
  </si>
  <si>
    <t>吳宗瓊</t>
  </si>
  <si>
    <t>葉智魁</t>
  </si>
  <si>
    <t>陳麗如</t>
  </si>
  <si>
    <t>賴來新</t>
  </si>
  <si>
    <t>李介祿</t>
  </si>
  <si>
    <t>人文社會科學學院</t>
    <phoneticPr fontId="5" type="noConversion"/>
  </si>
  <si>
    <t>華文文學系</t>
    <phoneticPr fontId="5" type="noConversion"/>
  </si>
  <si>
    <t>許又方</t>
  </si>
  <si>
    <t>李進益</t>
  </si>
  <si>
    <t>吳明益</t>
    <phoneticPr fontId="5" type="noConversion"/>
  </si>
  <si>
    <t>李依倩</t>
    <phoneticPr fontId="5" type="noConversion"/>
  </si>
  <si>
    <t>游宗蓉</t>
    <phoneticPr fontId="5" type="noConversion"/>
  </si>
  <si>
    <t>中國語文學系</t>
    <phoneticPr fontId="5" type="noConversion"/>
  </si>
  <si>
    <t>李正芬</t>
  </si>
  <si>
    <t>魏慈德</t>
  </si>
  <si>
    <t>吳冠宏</t>
  </si>
  <si>
    <t>劉慧珍</t>
  </si>
  <si>
    <t>程克雅</t>
  </si>
  <si>
    <t>吳儀鳳</t>
  </si>
  <si>
    <t>張啟超</t>
    <phoneticPr fontId="4" type="noConversion"/>
  </si>
  <si>
    <t>李秀華</t>
  </si>
  <si>
    <t>謝明陽</t>
  </si>
  <si>
    <t>顏進雄</t>
  </si>
  <si>
    <t>劉惠萍</t>
  </si>
  <si>
    <t>張蜀蕙</t>
    <phoneticPr fontId="4" type="noConversion"/>
  </si>
  <si>
    <t>溫光華</t>
    <phoneticPr fontId="4" type="noConversion"/>
  </si>
  <si>
    <t>巫俊勳</t>
    <phoneticPr fontId="4" type="noConversion"/>
  </si>
  <si>
    <t>英美語文學系</t>
    <phoneticPr fontId="5" type="noConversion"/>
  </si>
  <si>
    <t xml:space="preserve">許甄倚                      </t>
    <phoneticPr fontId="5" type="noConversion"/>
  </si>
  <si>
    <t>蔡淑芬</t>
  </si>
  <si>
    <t>施雅純</t>
  </si>
  <si>
    <t>鄭育霖</t>
  </si>
  <si>
    <t>楊植喬</t>
  </si>
  <si>
    <t>王蘭菁</t>
  </si>
  <si>
    <t>鄭詠之</t>
    <phoneticPr fontId="5" type="noConversion"/>
  </si>
  <si>
    <t>嚴愛群</t>
  </si>
  <si>
    <t>臺灣文化學系</t>
    <phoneticPr fontId="5" type="noConversion"/>
  </si>
  <si>
    <t>郭澤寬</t>
  </si>
  <si>
    <t>黃雯娟</t>
  </si>
  <si>
    <t>潘繼道</t>
    <phoneticPr fontId="5" type="noConversion"/>
  </si>
  <si>
    <t>郭俊麟</t>
    <phoneticPr fontId="5" type="noConversion"/>
  </si>
  <si>
    <t>張瓊文</t>
    <phoneticPr fontId="5" type="noConversion"/>
  </si>
  <si>
    <t>林潤華</t>
    <phoneticPr fontId="5" type="noConversion"/>
  </si>
  <si>
    <t>葉爾建</t>
    <phoneticPr fontId="5" type="noConversion"/>
  </si>
  <si>
    <t>黃宣衛</t>
    <phoneticPr fontId="4" type="noConversion"/>
  </si>
  <si>
    <t>經濟學系</t>
    <phoneticPr fontId="5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</si>
  <si>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</si>
  <si>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</si>
  <si>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</si>
  <si>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</si>
  <si>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</si>
  <si>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</si>
  <si>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5" type="noConversion"/>
  </si>
  <si>
    <t>林慧菁</t>
    <phoneticPr fontId="5" type="noConversion"/>
  </si>
  <si>
    <t>羅德芬</t>
  </si>
  <si>
    <t>歷史學系</t>
    <phoneticPr fontId="5" type="noConversion"/>
  </si>
  <si>
    <t>陳鴻圖</t>
  </si>
  <si>
    <t>諮商與臨床心理學系</t>
    <phoneticPr fontId="5" type="noConversion"/>
  </si>
  <si>
    <t>王純娟</t>
    <phoneticPr fontId="4" type="noConversion"/>
  </si>
  <si>
    <t>劉効樺</t>
  </si>
  <si>
    <t>高倜歐</t>
    <phoneticPr fontId="5" type="noConversion"/>
  </si>
  <si>
    <t>蔣世光</t>
    <phoneticPr fontId="5" type="noConversion"/>
  </si>
  <si>
    <t>公共行政學系</t>
    <phoneticPr fontId="5" type="noConversion"/>
  </si>
  <si>
    <t>朱景鵬</t>
    <phoneticPr fontId="5" type="noConversion"/>
  </si>
  <si>
    <t>王鴻濬</t>
    <phoneticPr fontId="5" type="noConversion"/>
  </si>
  <si>
    <t>魯炳炎</t>
    <phoneticPr fontId="5" type="noConversion"/>
  </si>
  <si>
    <t>石忠山</t>
    <phoneticPr fontId="5" type="noConversion"/>
  </si>
  <si>
    <t>羅晉</t>
    <phoneticPr fontId="4" type="noConversion"/>
  </si>
  <si>
    <t>朱鎮明</t>
    <phoneticPr fontId="5" type="noConversion"/>
  </si>
  <si>
    <t>社會學系</t>
  </si>
  <si>
    <t>黎德星</t>
    <phoneticPr fontId="4" type="noConversion"/>
  </si>
  <si>
    <t>呂傑華</t>
  </si>
  <si>
    <t>莊致嘉</t>
  </si>
  <si>
    <t>陳素梅</t>
  </si>
  <si>
    <t>張宏輝</t>
  </si>
  <si>
    <t>蔡侑霖</t>
  </si>
  <si>
    <t>梁莉芳</t>
  </si>
  <si>
    <t>石世豪</t>
  </si>
  <si>
    <t>賴宇松</t>
  </si>
  <si>
    <t>張郁齡</t>
  </si>
  <si>
    <t>原住民民族學院</t>
    <phoneticPr fontId="5" type="noConversion"/>
  </si>
  <si>
    <t>族群關係與文化學系</t>
    <phoneticPr fontId="5" type="noConversion"/>
  </si>
  <si>
    <t>林徐達</t>
  </si>
  <si>
    <t>林素珍</t>
  </si>
  <si>
    <t>賴淑娟</t>
  </si>
  <si>
    <t>葉秀燕</t>
  </si>
  <si>
    <t>李招瑩</t>
  </si>
  <si>
    <t>民族事務與發展學系</t>
    <phoneticPr fontId="5" type="noConversion"/>
  </si>
  <si>
    <t>陳毅峰</t>
  </si>
  <si>
    <t>楊政賢</t>
  </si>
  <si>
    <t>陳張培
倫</t>
    <phoneticPr fontId="5" type="noConversion"/>
  </si>
  <si>
    <t>民族語言與傳播學系</t>
    <phoneticPr fontId="5" type="noConversion"/>
  </si>
  <si>
    <t>李佩容</t>
  </si>
  <si>
    <t>孫嘉穗</t>
    <phoneticPr fontId="5" type="noConversion"/>
  </si>
  <si>
    <t>簡月真</t>
  </si>
  <si>
    <t>董克景</t>
    <phoneticPr fontId="5" type="noConversion"/>
  </si>
  <si>
    <t>湯愛玉</t>
  </si>
  <si>
    <t>林俊偉</t>
  </si>
  <si>
    <t>花師教育學院</t>
    <phoneticPr fontId="5" type="noConversion"/>
  </si>
  <si>
    <t>教育與潛能開發學系</t>
    <phoneticPr fontId="5" type="noConversion"/>
  </si>
  <si>
    <t>劉唯玉</t>
  </si>
  <si>
    <t>高台茜</t>
  </si>
  <si>
    <t>劉明洲</t>
  </si>
  <si>
    <t>羅寶鳳</t>
  </si>
  <si>
    <t>林意雪</t>
  </si>
  <si>
    <t>王采薇</t>
  </si>
  <si>
    <t>高金成</t>
  </si>
  <si>
    <t>張德勝</t>
  </si>
  <si>
    <t>劉佩雲</t>
  </si>
  <si>
    <t>李崗</t>
  </si>
  <si>
    <t>廉兮</t>
  </si>
  <si>
    <t>李明憲</t>
    <phoneticPr fontId="4" type="noConversion"/>
  </si>
  <si>
    <t>教育行政與管理學系</t>
    <phoneticPr fontId="5" type="noConversion"/>
  </si>
  <si>
    <t>范熾文</t>
  </si>
  <si>
    <t>潘文福</t>
    <phoneticPr fontId="5" type="noConversion"/>
  </si>
  <si>
    <t>紀惠英</t>
  </si>
  <si>
    <t>蘇鈺楠</t>
  </si>
  <si>
    <t>吳新傑</t>
  </si>
  <si>
    <t>陳成宏</t>
    <phoneticPr fontId="5" type="noConversion"/>
  </si>
  <si>
    <t>簡梅瑩</t>
    <phoneticPr fontId="5" type="noConversion"/>
  </si>
  <si>
    <t>特殊教育學系</t>
    <phoneticPr fontId="5" type="noConversion"/>
  </si>
  <si>
    <t>林坤燦</t>
  </si>
  <si>
    <t>黃榮真</t>
  </si>
  <si>
    <t>施清祥</t>
    <phoneticPr fontId="4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</si>
  <si>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</si>
  <si>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</si>
  <si>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</si>
  <si>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</si>
  <si>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</si>
  <si>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</si>
  <si>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5" type="noConversion"/>
  </si>
  <si>
    <t>林俊瑩</t>
  </si>
  <si>
    <t>張明麗</t>
  </si>
  <si>
    <t>傅建益</t>
  </si>
  <si>
    <t>蔡佳燕</t>
  </si>
  <si>
    <t>體育與運動科學系</t>
    <phoneticPr fontId="5" type="noConversion"/>
  </si>
  <si>
    <t>林如瀚</t>
  </si>
  <si>
    <t>王令儀</t>
  </si>
  <si>
    <t>尚憶薇</t>
  </si>
  <si>
    <t>藝術學院</t>
    <phoneticPr fontId="5" type="noConversion"/>
  </si>
  <si>
    <t>音樂學系</t>
    <phoneticPr fontId="5" type="noConversion"/>
  </si>
  <si>
    <t>劉惠芝</t>
  </si>
  <si>
    <t>于汶蕙</t>
  </si>
  <si>
    <t>沈克恕</t>
  </si>
  <si>
    <t>彭翠萍</t>
    <phoneticPr fontId="5" type="noConversion"/>
  </si>
  <si>
    <t>林斐文</t>
    <phoneticPr fontId="5" type="noConversion"/>
  </si>
  <si>
    <t>洪于茜</t>
    <phoneticPr fontId="5" type="noConversion"/>
  </si>
  <si>
    <t>林世悠</t>
  </si>
  <si>
    <t>藝術與設計學系</t>
    <phoneticPr fontId="5" type="noConversion"/>
  </si>
  <si>
    <t>林永利</t>
  </si>
  <si>
    <t>洪莫愁</t>
  </si>
  <si>
    <t>黃琡雅</t>
  </si>
  <si>
    <t>藝術創意產業學系</t>
    <phoneticPr fontId="5" type="noConversion"/>
  </si>
  <si>
    <t>萬煜瑤</t>
    <phoneticPr fontId="5" type="noConversion"/>
  </si>
  <si>
    <t>羅美蘭</t>
    <phoneticPr fontId="5" type="noConversion"/>
  </si>
  <si>
    <t>林昭宏</t>
  </si>
  <si>
    <t>自然資源與環境學系</t>
    <phoneticPr fontId="5" type="noConversion"/>
  </si>
  <si>
    <t>張文彥</t>
  </si>
  <si>
    <t>張世杰</t>
    <phoneticPr fontId="4" type="noConversion"/>
  </si>
  <si>
    <t>李俊鴻</t>
    <phoneticPr fontId="4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</si>
  <si>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</si>
  <si>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</si>
  <si>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</si>
  <si>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</si>
  <si>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</si>
  <si>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</si>
  <si>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</si>
  <si>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5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</si>
  <si>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</si>
  <si>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</si>
  <si>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</si>
  <si>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</si>
  <si>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</si>
  <si>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</si>
  <si>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</si>
  <si>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</si>
  <si>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</si>
  <si>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</si>
  <si>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5" type="noConversion"/>
  </si>
  <si>
    <t>通識教育中心</t>
    <phoneticPr fontId="5" type="noConversion"/>
  </si>
  <si>
    <t>徐輝明</t>
  </si>
  <si>
    <t>語言中心</t>
    <phoneticPr fontId="5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</si>
  <si>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</si>
  <si>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</si>
  <si>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</si>
  <si>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</si>
  <si>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</si>
  <si>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</si>
  <si>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</si>
  <si>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</si>
  <si>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</si>
  <si>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5" type="noConversion"/>
  </si>
  <si>
    <t>傅國忠</t>
  </si>
  <si>
    <t>體育中心</t>
    <phoneticPr fontId="5" type="noConversion"/>
  </si>
  <si>
    <t>簡桂寶</t>
  </si>
  <si>
    <t>許文豪</t>
  </si>
  <si>
    <t>陳怡靜</t>
  </si>
  <si>
    <t>江正發</t>
  </si>
  <si>
    <t>海洋生物研究所</t>
  </si>
  <si>
    <t>呂美津</t>
    <phoneticPr fontId="5" type="noConversion"/>
  </si>
  <si>
    <t>謝泓諺</t>
  </si>
  <si>
    <t>劉弼仁</t>
  </si>
  <si>
    <t>合計</t>
    <phoneticPr fontId="4" type="noConversion"/>
  </si>
  <si>
    <t>研究人員</t>
  </si>
  <si>
    <t>研究員</t>
    <phoneticPr fontId="4" type="noConversion"/>
  </si>
  <si>
    <t>計</t>
    <phoneticPr fontId="4" type="noConversion"/>
  </si>
  <si>
    <t>副研究員</t>
    <phoneticPr fontId="4" type="noConversion"/>
  </si>
  <si>
    <t>助理研究員</t>
    <phoneticPr fontId="4" type="noConversion"/>
  </si>
  <si>
    <t>研究助理</t>
    <phoneticPr fontId="4" type="noConversion"/>
  </si>
  <si>
    <t>編制內人員合計</t>
    <phoneticPr fontId="4" type="noConversion"/>
  </si>
  <si>
    <t>圖書資訊處</t>
    <phoneticPr fontId="4" type="noConversion"/>
  </si>
  <si>
    <t>李宇峰</t>
    <phoneticPr fontId="5" type="noConversion"/>
  </si>
  <si>
    <t>合　　　計</t>
    <phoneticPr fontId="5" type="noConversion"/>
  </si>
  <si>
    <t>賴兩陽</t>
    <phoneticPr fontId="4" type="noConversion"/>
  </si>
  <si>
    <t>華語文教學國際博士班</t>
    <phoneticPr fontId="4" type="noConversion"/>
  </si>
  <si>
    <t>孫文琦</t>
    <phoneticPr fontId="4" type="noConversion"/>
  </si>
  <si>
    <t>李政誼</t>
    <phoneticPr fontId="4" type="noConversion"/>
  </si>
  <si>
    <t>林哲仁</t>
    <phoneticPr fontId="4" type="noConversion"/>
  </si>
  <si>
    <t>朱嘉雯</t>
    <phoneticPr fontId="4" type="noConversion"/>
  </si>
  <si>
    <t>謝思民</t>
    <phoneticPr fontId="4" type="noConversion"/>
  </si>
  <si>
    <t>包淳偉</t>
    <phoneticPr fontId="4" type="noConversion"/>
  </si>
  <si>
    <t>林時彥</t>
    <phoneticPr fontId="4" type="noConversion"/>
  </si>
  <si>
    <t>余慧君</t>
    <phoneticPr fontId="4" type="noConversion"/>
  </si>
  <si>
    <t>原住民族樂舞與藝術
學士學位學程</t>
    <phoneticPr fontId="4" type="noConversion"/>
  </si>
  <si>
    <t>巫喜瑞</t>
    <phoneticPr fontId="4" type="noConversion"/>
  </si>
  <si>
    <t>張志明</t>
    <phoneticPr fontId="4" type="noConversion"/>
  </si>
  <si>
    <t>陳筱華</t>
    <phoneticPr fontId="4" type="noConversion"/>
  </si>
  <si>
    <t>蔡志宏</t>
    <phoneticPr fontId="4" type="noConversion"/>
  </si>
  <si>
    <t>梁剛荐</t>
    <phoneticPr fontId="4" type="noConversion"/>
  </si>
  <si>
    <t>錢嘉琳</t>
    <phoneticPr fontId="4" type="noConversion"/>
  </si>
  <si>
    <t>魏茂國</t>
    <phoneticPr fontId="4" type="noConversion"/>
  </si>
  <si>
    <t>陳慧華</t>
    <phoneticPr fontId="4" type="noConversion"/>
  </si>
  <si>
    <t>林嘉德</t>
    <phoneticPr fontId="4" type="noConversion"/>
  </si>
  <si>
    <t>陳文盛</t>
    <phoneticPr fontId="4" type="noConversion"/>
  </si>
  <si>
    <t>楊鈞凱</t>
    <phoneticPr fontId="4" type="noConversion"/>
  </si>
  <si>
    <t>謝若蘭</t>
    <phoneticPr fontId="4" type="noConversion"/>
  </si>
  <si>
    <t>李漢榮</t>
    <phoneticPr fontId="5" type="noConversion"/>
  </si>
  <si>
    <t>黃淑琴</t>
    <phoneticPr fontId="5" type="noConversion"/>
  </si>
  <si>
    <t>楊茂村</t>
    <phoneticPr fontId="5" type="noConversion"/>
  </si>
  <si>
    <t>賴寶蓮</t>
    <phoneticPr fontId="5" type="noConversion"/>
  </si>
  <si>
    <t>林國知</t>
    <phoneticPr fontId="5" type="noConversion"/>
  </si>
  <si>
    <t>劉福成</t>
    <phoneticPr fontId="5" type="noConversion"/>
  </si>
  <si>
    <t>陳美娟</t>
    <phoneticPr fontId="5" type="noConversion"/>
  </si>
  <si>
    <t>林家五</t>
    <phoneticPr fontId="5" type="noConversion"/>
  </si>
  <si>
    <t>黃宗潔</t>
    <phoneticPr fontId="5" type="noConversion"/>
  </si>
  <si>
    <t>彭衍綸</t>
    <phoneticPr fontId="5" type="noConversion"/>
  </si>
  <si>
    <t>黃熾霖</t>
    <phoneticPr fontId="5" type="noConversion"/>
  </si>
  <si>
    <t>馬庫斯
路易</t>
    <phoneticPr fontId="5" type="noConversion"/>
  </si>
  <si>
    <t>王麗倩</t>
    <phoneticPr fontId="5" type="noConversion"/>
  </si>
  <si>
    <t>韓毓琦</t>
    <phoneticPr fontId="5" type="noConversion"/>
  </si>
  <si>
    <t>日宏煜</t>
    <phoneticPr fontId="5" type="noConversion"/>
  </si>
  <si>
    <t>湯運添</t>
    <phoneticPr fontId="5" type="noConversion"/>
  </si>
  <si>
    <t>法律學系</t>
    <phoneticPr fontId="5" type="noConversion"/>
  </si>
  <si>
    <t>官彥良</t>
    <phoneticPr fontId="4" type="noConversion"/>
  </si>
  <si>
    <t>彭致文</t>
    <phoneticPr fontId="4" type="noConversion"/>
  </si>
  <si>
    <t>簡暐哲</t>
    <phoneticPr fontId="4" type="noConversion"/>
  </si>
  <si>
    <t>陳國庭</t>
    <phoneticPr fontId="4" type="noConversion"/>
  </si>
  <si>
    <t>陳上迪</t>
    <phoneticPr fontId="4" type="noConversion"/>
  </si>
  <si>
    <t>謝佩蓁</t>
    <phoneticPr fontId="4" type="noConversion"/>
  </si>
  <si>
    <t>劉慧</t>
    <phoneticPr fontId="4" type="noConversion"/>
  </si>
  <si>
    <t>黃華彥</t>
    <phoneticPr fontId="4" type="noConversion"/>
  </si>
  <si>
    <t>林家興</t>
    <phoneticPr fontId="5" type="noConversion"/>
  </si>
  <si>
    <t>林育賢</t>
    <phoneticPr fontId="5" type="noConversion"/>
  </si>
  <si>
    <t>亞太區域研究博士班</t>
    <phoneticPr fontId="4" type="noConversion"/>
  </si>
  <si>
    <t>吳怡菱</t>
    <phoneticPr fontId="5" type="noConversion"/>
  </si>
  <si>
    <t>陳珮綺</t>
    <phoneticPr fontId="4" type="noConversion"/>
  </si>
  <si>
    <t>林子新</t>
    <phoneticPr fontId="4" type="noConversion"/>
  </si>
  <si>
    <t>周育如</t>
    <phoneticPr fontId="5" type="noConversion"/>
  </si>
  <si>
    <t>陳元朋</t>
    <phoneticPr fontId="4" type="noConversion"/>
  </si>
  <si>
    <t>莊曉霞</t>
    <phoneticPr fontId="4" type="noConversion"/>
  </si>
  <si>
    <t>李宜澤</t>
    <phoneticPr fontId="4" type="noConversion"/>
  </si>
  <si>
    <t>蔣佳玲</t>
    <phoneticPr fontId="4" type="noConversion"/>
  </si>
  <si>
    <t>李光中</t>
    <phoneticPr fontId="4" type="noConversion"/>
  </si>
  <si>
    <t>林祥偉</t>
    <phoneticPr fontId="4" type="noConversion"/>
  </si>
  <si>
    <t>翁胤哲</t>
    <phoneticPr fontId="4" type="noConversion"/>
  </si>
  <si>
    <t>張素貞</t>
    <phoneticPr fontId="4" type="noConversion"/>
  </si>
  <si>
    <t>黎士鳴</t>
    <phoneticPr fontId="4" type="noConversion"/>
  </si>
  <si>
    <t>徐秀菊</t>
    <phoneticPr fontId="4" type="noConversion"/>
  </si>
  <si>
    <t>李世偉</t>
    <phoneticPr fontId="4" type="noConversion"/>
  </si>
  <si>
    <t>羅安娜</t>
    <phoneticPr fontId="4" type="noConversion"/>
  </si>
  <si>
    <t>楊翠</t>
    <phoneticPr fontId="5" type="noConversion"/>
  </si>
  <si>
    <t>張文固</t>
    <phoneticPr fontId="5" type="noConversion"/>
  </si>
  <si>
    <t>范耕維</t>
    <phoneticPr fontId="4" type="noConversion"/>
  </si>
  <si>
    <t>林明</t>
    <phoneticPr fontId="4" type="noConversion"/>
  </si>
  <si>
    <t>李易儒</t>
    <phoneticPr fontId="4" type="noConversion"/>
  </si>
  <si>
    <t>黃士龍</t>
    <phoneticPr fontId="4" type="noConversion"/>
  </si>
  <si>
    <t>林繼偉</t>
    <phoneticPr fontId="4" type="noConversion"/>
  </si>
  <si>
    <t>白益豪</t>
    <phoneticPr fontId="5" type="noConversion"/>
  </si>
  <si>
    <t>社會參與中心</t>
    <phoneticPr fontId="5" type="noConversion"/>
  </si>
  <si>
    <t>畑中耕治</t>
    <phoneticPr fontId="4" type="noConversion"/>
  </si>
  <si>
    <t>講師</t>
    <phoneticPr fontId="5" type="noConversion"/>
  </si>
  <si>
    <t>計</t>
    <phoneticPr fontId="5" type="noConversion"/>
  </si>
  <si>
    <t>黃玉娟</t>
    <phoneticPr fontId="4" type="noConversion"/>
  </si>
  <si>
    <t>游冬齡</t>
    <phoneticPr fontId="4" type="noConversion"/>
  </si>
  <si>
    <t>賴賢勇</t>
    <phoneticPr fontId="4" type="noConversion"/>
  </si>
  <si>
    <t>蔡維明</t>
    <phoneticPr fontId="4" type="noConversion"/>
  </si>
  <si>
    <t>林雅萍</t>
    <phoneticPr fontId="4" type="noConversion"/>
  </si>
  <si>
    <t>黃盈豪</t>
    <phoneticPr fontId="4" type="noConversion"/>
  </si>
  <si>
    <t>陳毓昀</t>
    <phoneticPr fontId="4" type="noConversion"/>
  </si>
  <si>
    <t>徐偉庭</t>
    <phoneticPr fontId="4" type="noConversion"/>
  </si>
  <si>
    <t>劉秀美</t>
    <phoneticPr fontId="4" type="noConversion"/>
  </si>
  <si>
    <t>張寶云</t>
    <phoneticPr fontId="5" type="noConversion"/>
  </si>
  <si>
    <t>魏貽君</t>
    <phoneticPr fontId="5" type="noConversion"/>
  </si>
  <si>
    <t>潘宗億</t>
    <phoneticPr fontId="5" type="noConversion"/>
  </si>
  <si>
    <t>許育銘</t>
    <phoneticPr fontId="5" type="noConversion"/>
  </si>
  <si>
    <t>藍玉玲</t>
    <phoneticPr fontId="4" type="noConversion"/>
  </si>
  <si>
    <t>王沂釗</t>
    <phoneticPr fontId="5" type="noConversion"/>
  </si>
  <si>
    <t>陳進金</t>
    <phoneticPr fontId="4" type="noConversion"/>
  </si>
  <si>
    <t>謝顥音</t>
    <phoneticPr fontId="60" type="noConversion"/>
  </si>
  <si>
    <t>張詠詠</t>
    <phoneticPr fontId="60" type="noConversion"/>
  </si>
  <si>
    <t>鄭期緯</t>
    <phoneticPr fontId="60" type="noConversion"/>
  </si>
  <si>
    <t>林澄億</t>
    <phoneticPr fontId="60" type="noConversion"/>
  </si>
  <si>
    <t>林伯彥</t>
    <phoneticPr fontId="60" type="noConversion"/>
  </si>
  <si>
    <t>廖苡全</t>
    <phoneticPr fontId="60" type="noConversion"/>
  </si>
  <si>
    <t>馬綱廷</t>
    <phoneticPr fontId="60" type="noConversion"/>
  </si>
  <si>
    <t>陳玉佳</t>
    <phoneticPr fontId="60" type="noConversion"/>
  </si>
  <si>
    <t>李佩珍</t>
    <phoneticPr fontId="5" type="noConversion"/>
  </si>
  <si>
    <t>湯森林</t>
    <phoneticPr fontId="5" type="noConversion"/>
  </si>
  <si>
    <t>林登秋</t>
    <phoneticPr fontId="5" type="noConversion"/>
  </si>
  <si>
    <t>環境暨海洋學院</t>
    <phoneticPr fontId="5" type="noConversion"/>
  </si>
  <si>
    <t>縱谷跨域書院學士學位學程</t>
    <phoneticPr fontId="5" type="noConversion"/>
  </si>
  <si>
    <t>傅詩宸</t>
    <phoneticPr fontId="60" type="noConversion"/>
  </si>
  <si>
    <t>洄瀾學院</t>
    <phoneticPr fontId="5" type="noConversion"/>
  </si>
  <si>
    <t>羅德謙</t>
    <phoneticPr fontId="5" type="noConversion"/>
  </si>
  <si>
    <t>魏廣晧</t>
    <phoneticPr fontId="5" type="noConversion"/>
  </si>
  <si>
    <t>郭令權</t>
    <phoneticPr fontId="5" type="noConversion"/>
  </si>
  <si>
    <t>林淑雅</t>
    <phoneticPr fontId="5" type="noConversion"/>
  </si>
  <si>
    <t>陳怡方</t>
    <phoneticPr fontId="5" type="noConversion"/>
  </si>
  <si>
    <t>郭文昌</t>
    <phoneticPr fontId="5" type="noConversion"/>
  </si>
  <si>
    <t>黃成永</t>
    <phoneticPr fontId="5" type="noConversion"/>
  </si>
  <si>
    <t>吳偉谷</t>
    <phoneticPr fontId="5" type="noConversion"/>
  </si>
  <si>
    <t>王昱心</t>
    <phoneticPr fontId="5" type="noConversion"/>
  </si>
  <si>
    <t>巴奈˙
母路</t>
    <phoneticPr fontId="5" type="noConversion"/>
  </si>
  <si>
    <t>楊昌斌</t>
    <phoneticPr fontId="5" type="noConversion"/>
  </si>
  <si>
    <t>林嘉志</t>
    <phoneticPr fontId="5" type="noConversion"/>
  </si>
  <si>
    <t>尤素娟</t>
    <phoneticPr fontId="5" type="noConversion"/>
  </si>
  <si>
    <t>林奇蓉</t>
    <phoneticPr fontId="5" type="noConversion"/>
  </si>
  <si>
    <t>鄭立婷</t>
    <phoneticPr fontId="5" type="noConversion"/>
  </si>
  <si>
    <t>楊宗樺</t>
    <phoneticPr fontId="5" type="noConversion"/>
  </si>
  <si>
    <t>張蘭石</t>
    <phoneticPr fontId="5" type="noConversion"/>
  </si>
  <si>
    <t>張瀠之</t>
    <phoneticPr fontId="5" type="noConversion"/>
  </si>
  <si>
    <t>金蕙涵</t>
    <phoneticPr fontId="5" type="noConversion"/>
  </si>
  <si>
    <t>徐明莉</t>
    <phoneticPr fontId="5" type="noConversion"/>
  </si>
  <si>
    <t>方文杰</t>
    <phoneticPr fontId="5" type="noConversion"/>
  </si>
  <si>
    <t>吳勝雄</t>
    <phoneticPr fontId="4" type="noConversion"/>
  </si>
  <si>
    <t>廖慶華</t>
    <phoneticPr fontId="4" type="noConversion"/>
  </si>
  <si>
    <t>編制外專任教學人員(含計畫)</t>
    <phoneticPr fontId="5" type="noConversion"/>
  </si>
  <si>
    <t>編制外人員合計</t>
    <phoneticPr fontId="5" type="noConversion"/>
  </si>
  <si>
    <t>邱建章</t>
    <phoneticPr fontId="5" type="noConversion"/>
  </si>
  <si>
    <t>林建亨</t>
    <phoneticPr fontId="5" type="noConversion"/>
  </si>
  <si>
    <t>黃武元</t>
    <phoneticPr fontId="5" type="noConversion"/>
  </si>
  <si>
    <t>余英松</t>
    <phoneticPr fontId="5" type="noConversion"/>
  </si>
  <si>
    <t>陳建男</t>
    <phoneticPr fontId="5" type="noConversion"/>
  </si>
  <si>
    <t>陳正杰</t>
    <phoneticPr fontId="5" type="noConversion"/>
  </si>
  <si>
    <t>陳雯虹</t>
    <phoneticPr fontId="4" type="noConversion"/>
  </si>
  <si>
    <t>陳家慧</t>
    <phoneticPr fontId="5" type="noConversion"/>
  </si>
  <si>
    <t>許芙瑄</t>
    <phoneticPr fontId="4" type="noConversion"/>
  </si>
  <si>
    <t>黃如焄</t>
    <phoneticPr fontId="5" type="noConversion"/>
  </si>
  <si>
    <t>林國華</t>
    <phoneticPr fontId="5" type="noConversion"/>
  </si>
  <si>
    <t>朱文正</t>
    <phoneticPr fontId="5" type="noConversion"/>
  </si>
  <si>
    <t>吳佩儀</t>
    <phoneticPr fontId="5" type="noConversion"/>
  </si>
  <si>
    <t>陳長慶</t>
    <phoneticPr fontId="5" type="noConversion"/>
  </si>
  <si>
    <t>張瑞宜</t>
    <phoneticPr fontId="5" type="noConversion"/>
  </si>
  <si>
    <t>傅可恩</t>
    <phoneticPr fontId="5" type="noConversion"/>
  </si>
  <si>
    <t>徐暘展</t>
    <phoneticPr fontId="5" type="noConversion"/>
  </si>
  <si>
    <t>藍姆路˙卡造</t>
    <phoneticPr fontId="5" type="noConversion"/>
  </si>
  <si>
    <t>陳韋翰</t>
    <phoneticPr fontId="5" type="noConversion"/>
  </si>
  <si>
    <t>鄭辰明</t>
    <phoneticPr fontId="5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</si>
  <si>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5" type="noConversion"/>
  </si>
  <si>
    <t>張漢利</t>
    <phoneticPr fontId="5" type="noConversion"/>
  </si>
  <si>
    <t>陳光和</t>
    <phoneticPr fontId="5" type="noConversion"/>
  </si>
  <si>
    <t>張紘睿</t>
    <phoneticPr fontId="5" type="noConversion"/>
  </si>
  <si>
    <t>吳柏宏</t>
    <phoneticPr fontId="5" type="noConversion"/>
  </si>
  <si>
    <t>花師教育學院</t>
    <phoneticPr fontId="5" type="noConversion"/>
  </si>
  <si>
    <t>金榮泰</t>
    <phoneticPr fontId="5" type="noConversion"/>
  </si>
  <si>
    <t>蔡仁哲</t>
    <phoneticPr fontId="5" type="noConversion"/>
  </si>
  <si>
    <t>余振民</t>
    <phoneticPr fontId="4" type="noConversion"/>
  </si>
  <si>
    <t>簡至鴻</t>
    <phoneticPr fontId="5" type="noConversion"/>
  </si>
  <si>
    <t>林雅凡</t>
    <phoneticPr fontId="5" type="noConversion"/>
  </si>
  <si>
    <t>李沐齊</t>
    <phoneticPr fontId="4" type="noConversion"/>
  </si>
  <si>
    <t>張桂祥</t>
    <phoneticPr fontId="5" type="noConversion"/>
  </si>
  <si>
    <t>陳德豪</t>
    <phoneticPr fontId="5" type="noConversion"/>
  </si>
  <si>
    <t>柯風溪</t>
    <phoneticPr fontId="5" type="noConversion"/>
  </si>
  <si>
    <t>呂明毅</t>
    <phoneticPr fontId="5" type="noConversion"/>
  </si>
  <si>
    <t>方天熹</t>
    <phoneticPr fontId="5" type="noConversion"/>
  </si>
  <si>
    <t>周文臣</t>
    <phoneticPr fontId="5" type="noConversion"/>
  </si>
  <si>
    <t>陳仲吉</t>
    <phoneticPr fontId="5" type="noConversion"/>
  </si>
  <si>
    <t>鄭明修</t>
    <phoneticPr fontId="5" type="noConversion"/>
  </si>
  <si>
    <t>張至維</t>
    <phoneticPr fontId="5" type="noConversion"/>
  </si>
  <si>
    <t>韓僑權</t>
    <phoneticPr fontId="5" type="noConversion"/>
  </si>
  <si>
    <t>郭傑民</t>
    <phoneticPr fontId="5" type="noConversion"/>
  </si>
  <si>
    <t>田名璋</t>
    <phoneticPr fontId="4" type="noConversion"/>
  </si>
  <si>
    <t>張淑華</t>
    <phoneticPr fontId="5" type="noConversion"/>
  </si>
  <si>
    <t>羅永清</t>
    <phoneticPr fontId="5" type="noConversion"/>
  </si>
  <si>
    <t>劉承邦</t>
    <phoneticPr fontId="5" type="noConversion"/>
  </si>
  <si>
    <t>戴德昌</t>
    <phoneticPr fontId="60" type="noConversion"/>
  </si>
  <si>
    <t>黃玉林</t>
    <phoneticPr fontId="5" type="noConversion"/>
  </si>
  <si>
    <t>紀信昌</t>
    <phoneticPr fontId="5" type="noConversion"/>
  </si>
  <si>
    <t>胡鍇</t>
    <phoneticPr fontId="5" type="noConversion"/>
  </si>
  <si>
    <t>賴昀辰</t>
    <phoneticPr fontId="5" type="noConversion"/>
  </si>
  <si>
    <t>葉韻翠</t>
    <phoneticPr fontId="5" type="noConversion"/>
  </si>
  <si>
    <t>徐揮彥</t>
    <phoneticPr fontId="5" type="noConversion"/>
  </si>
  <si>
    <t>張鑫隆</t>
    <phoneticPr fontId="5" type="noConversion"/>
  </si>
  <si>
    <t>陳忠將</t>
    <phoneticPr fontId="5" type="noConversion"/>
  </si>
  <si>
    <t>莊錦秀</t>
    <phoneticPr fontId="5" type="noConversion"/>
  </si>
  <si>
    <t>吳韋瑩</t>
    <phoneticPr fontId="5" type="noConversion"/>
  </si>
  <si>
    <t>謝函芸</t>
    <phoneticPr fontId="5" type="noConversion"/>
  </si>
  <si>
    <t>謝長倭</t>
    <phoneticPr fontId="5" type="noConversion"/>
  </si>
  <si>
    <t>黃灝勻</t>
    <phoneticPr fontId="5" type="noConversion"/>
  </si>
  <si>
    <t>陳怡君</t>
    <phoneticPr fontId="5" type="noConversion"/>
  </si>
  <si>
    <t>劉芳瑜</t>
    <phoneticPr fontId="5" type="noConversion"/>
  </si>
  <si>
    <t>張容嘉</t>
    <phoneticPr fontId="5" type="noConversion"/>
  </si>
  <si>
    <r>
      <t xml:space="preserve">傲予莫那 
</t>
    </r>
    <r>
      <rPr>
        <b/>
        <sz val="7"/>
        <color rgb="FFFF0000"/>
        <rFont val="微軟正黑體"/>
        <family val="2"/>
        <charset val="136"/>
      </rPr>
      <t>Awi · Mona</t>
    </r>
    <phoneticPr fontId="5" type="noConversion"/>
  </si>
  <si>
    <t>林念臻</t>
    <phoneticPr fontId="5" type="noConversion"/>
  </si>
  <si>
    <t>陳世文</t>
    <phoneticPr fontId="5" type="noConversion"/>
  </si>
  <si>
    <t>劉子瑜</t>
    <phoneticPr fontId="5" type="noConversion"/>
  </si>
  <si>
    <t>劉怡君</t>
    <phoneticPr fontId="5" type="noConversion"/>
  </si>
  <si>
    <t>蔣念祖</t>
    <phoneticPr fontId="5" type="noConversion"/>
  </si>
  <si>
    <t>張銘仁
(借調)</t>
    <phoneticPr fontId="4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</si>
  <si>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4" type="noConversion"/>
  </si>
  <si>
    <t>李真文</t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</si>
  <si>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112學年度第1學期升等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</si>
  <si>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112學年度第1學期升等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</si>
  <si>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t>張嘉珍</t>
    <phoneticPr fontId="4" type="noConversion"/>
  </si>
  <si>
    <t>陳孝夫</t>
    <phoneticPr fontId="5" type="noConversion"/>
  </si>
  <si>
    <r>
      <t>國立東華大學112學年度第2學期系所專任教師及研究人員名冊人數統計表        1130301更新</t>
    </r>
    <r>
      <rPr>
        <u/>
        <sz val="10"/>
        <color indexed="10"/>
        <rFont val="超研澤超明"/>
        <family val="3"/>
        <charset val="136"/>
      </rPr>
      <t/>
    </r>
    <phoneticPr fontId="5" type="noConversion"/>
  </si>
  <si>
    <r>
      <t>高怡安</t>
    </r>
    <r>
      <rPr>
        <b/>
        <sz val="6"/>
        <color rgb="FF0000FF"/>
        <rFont val="微軟正黑體"/>
        <family val="2"/>
        <charset val="136"/>
      </rPr>
      <t>Wasiq Silan</t>
    </r>
    <phoneticPr fontId="5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</si>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</sst>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6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u/>
      <sz val="10"/>
      <color indexed="10"/>
      <name val="超研澤超明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u/>
      <sz val="11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u/>
      <sz val="11"/>
      <color indexed="20"/>
      <name val="微軟正黑體"/>
      <family val="2"/>
      <charset val="136"/>
    </font>
    <font>
      <u/>
      <sz val="11"/>
      <color indexed="14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61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u/>
      <sz val="11"/>
      <color theme="1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b/>
      <sz val="7"/>
      <color rgb="FFFF0000"/>
      <name val="微軟正黑體"/>
      <family val="2"/>
      <charset val="136"/>
    </font>
    <font>
      <b/>
      <sz val="6"/>
      <color rgb="FF0000FF"/>
      <name val="微軟正黑體"/>
      <family val="2"/>
      <charset val="136"/>
    </font>
    <font>
      <sz val="6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/>
    <xf numFmtId="0" fontId="63" fillId="0" borderId="0"/>
  </cellStyleXfs>
  <cellXfs count="848">
    <xf numFmtId="0" fontId="0" fillId="0" borderId="0" xfId="0">
      <alignment vertical="center"/>
    </xf>
    <xf numFmtId="0" fontId="6" fillId="0" borderId="0" xfId="0" applyFont="1">
      <alignment vertical="center"/>
    </xf>
    <xf numFmtId="0" fontId="24" fillId="0" borderId="12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4" fillId="6" borderId="12" xfId="3" applyFont="1" applyFill="1" applyBorder="1" applyAlignment="1">
      <alignment horizontal="center" vertical="center" wrapText="1"/>
    </xf>
    <xf numFmtId="0" fontId="24" fillId="0" borderId="12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3" fillId="7" borderId="12" xfId="3" applyFont="1" applyFill="1" applyBorder="1" applyAlignment="1">
      <alignment horizontal="center" vertical="center" wrapText="1"/>
    </xf>
    <xf numFmtId="0" fontId="24" fillId="7" borderId="12" xfId="3" applyFont="1" applyFill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0" fontId="24" fillId="3" borderId="12" xfId="3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8" borderId="16" xfId="3" applyFont="1" applyFill="1" applyBorder="1" applyAlignment="1">
      <alignment horizontal="left" vertical="center"/>
    </xf>
    <xf numFmtId="0" fontId="23" fillId="8" borderId="19" xfId="3" applyFont="1" applyFill="1" applyBorder="1" applyAlignment="1">
      <alignment vertical="center"/>
    </xf>
    <xf numFmtId="0" fontId="23" fillId="8" borderId="19" xfId="3" applyFont="1" applyFill="1" applyBorder="1" applyAlignment="1">
      <alignment horizontal="center" vertical="center"/>
    </xf>
    <xf numFmtId="0" fontId="23" fillId="8" borderId="19" xfId="3" applyFont="1" applyFill="1" applyBorder="1" applyAlignment="1">
      <alignment horizontal="right" vertical="center"/>
    </xf>
    <xf numFmtId="0" fontId="23" fillId="8" borderId="21" xfId="3" applyFont="1" applyFill="1" applyBorder="1" applyAlignment="1">
      <alignment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/>
    </xf>
    <xf numFmtId="0" fontId="23" fillId="7" borderId="23" xfId="3" applyFont="1" applyFill="1" applyBorder="1" applyAlignment="1">
      <alignment horizontal="center" vertical="top" wrapText="1"/>
    </xf>
    <xf numFmtId="0" fontId="23" fillId="7" borderId="23" xfId="3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 vertical="center" shrinkToFit="1"/>
    </xf>
    <xf numFmtId="0" fontId="27" fillId="0" borderId="23" xfId="3" quotePrefix="1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/>
    </xf>
    <xf numFmtId="0" fontId="23" fillId="7" borderId="26" xfId="3" applyFont="1" applyFill="1" applyBorder="1" applyAlignment="1">
      <alignment horizontal="center" vertical="top" wrapText="1"/>
    </xf>
    <xf numFmtId="0" fontId="23" fillId="7" borderId="26" xfId="3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wrapText="1"/>
    </xf>
    <xf numFmtId="0" fontId="23" fillId="0" borderId="28" xfId="3" applyFont="1" applyFill="1" applyBorder="1" applyAlignment="1">
      <alignment horizontal="center" vertical="center" wrapText="1"/>
    </xf>
    <xf numFmtId="0" fontId="23" fillId="7" borderId="28" xfId="3" applyFont="1" applyFill="1" applyBorder="1" applyAlignment="1">
      <alignment horizontal="center"/>
    </xf>
    <xf numFmtId="0" fontId="23" fillId="7" borderId="28" xfId="3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 wrapText="1"/>
    </xf>
    <xf numFmtId="0" fontId="29" fillId="0" borderId="6" xfId="3" applyFont="1" applyFill="1" applyBorder="1" applyAlignment="1">
      <alignment horizontal="center" vertical="center"/>
    </xf>
    <xf numFmtId="0" fontId="29" fillId="7" borderId="6" xfId="3" applyFont="1" applyFill="1" applyBorder="1" applyAlignment="1">
      <alignment horizontal="center"/>
    </xf>
    <xf numFmtId="0" fontId="29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shrinkToFit="1"/>
    </xf>
    <xf numFmtId="0" fontId="27" fillId="0" borderId="6" xfId="3" quotePrefix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 wrapText="1"/>
    </xf>
    <xf numFmtId="0" fontId="29" fillId="7" borderId="26" xfId="3" applyFont="1" applyFill="1" applyBorder="1" applyAlignment="1">
      <alignment horizontal="center"/>
    </xf>
    <xf numFmtId="0" fontId="29" fillId="7" borderId="26" xfId="3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 wrapText="1"/>
    </xf>
    <xf numFmtId="0" fontId="29" fillId="7" borderId="28" xfId="3" applyFont="1" applyFill="1" applyBorder="1" applyAlignment="1">
      <alignment horizontal="center"/>
    </xf>
    <xf numFmtId="0" fontId="29" fillId="7" borderId="28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 wrapText="1"/>
    </xf>
    <xf numFmtId="0" fontId="29" fillId="0" borderId="29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 wrapText="1"/>
    </xf>
    <xf numFmtId="0" fontId="29" fillId="7" borderId="29" xfId="3" applyFont="1" applyFill="1" applyBorder="1" applyAlignment="1">
      <alignment horizontal="center"/>
    </xf>
    <xf numFmtId="0" fontId="29" fillId="7" borderId="29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/>
    </xf>
    <xf numFmtId="0" fontId="24" fillId="0" borderId="6" xfId="3" quotePrefix="1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 shrinkToFit="1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9" fillId="0" borderId="12" xfId="3" applyFont="1" applyFill="1" applyBorder="1" applyAlignment="1">
      <alignment horizontal="center" vertical="center"/>
    </xf>
    <xf numFmtId="0" fontId="23" fillId="7" borderId="12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horizontal="left" vertical="center" wrapText="1"/>
    </xf>
    <xf numFmtId="0" fontId="23" fillId="8" borderId="19" xfId="3" applyFont="1" applyFill="1" applyBorder="1" applyAlignment="1">
      <alignment vertical="center" wrapText="1"/>
    </xf>
    <xf numFmtId="0" fontId="23" fillId="8" borderId="19" xfId="3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27" fillId="7" borderId="29" xfId="3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 wrapText="1"/>
    </xf>
    <xf numFmtId="0" fontId="23" fillId="7" borderId="29" xfId="3" applyFont="1" applyFill="1" applyBorder="1" applyAlignment="1">
      <alignment horizontal="center"/>
    </xf>
    <xf numFmtId="0" fontId="24" fillId="7" borderId="29" xfId="3" applyFont="1" applyFill="1" applyBorder="1" applyAlignment="1">
      <alignment horizontal="center" vertical="center"/>
    </xf>
    <xf numFmtId="0" fontId="24" fillId="6" borderId="29" xfId="3" applyFont="1" applyFill="1" applyBorder="1" applyAlignment="1">
      <alignment vertical="center"/>
    </xf>
    <xf numFmtId="0" fontId="24" fillId="0" borderId="29" xfId="3" applyFont="1" applyFill="1" applyBorder="1" applyAlignment="1">
      <alignment horizontal="center" vertical="center"/>
    </xf>
    <xf numFmtId="0" fontId="24" fillId="2" borderId="29" xfId="3" applyFont="1" applyFill="1" applyBorder="1" applyAlignment="1">
      <alignment vertical="center"/>
    </xf>
    <xf numFmtId="0" fontId="24" fillId="7" borderId="29" xfId="3" quotePrefix="1" applyFont="1" applyFill="1" applyBorder="1" applyAlignment="1">
      <alignment horizontal="center" vertical="center"/>
    </xf>
    <xf numFmtId="0" fontId="24" fillId="3" borderId="29" xfId="3" applyFont="1" applyFill="1" applyBorder="1" applyAlignment="1">
      <alignment horizontal="right" vertical="center"/>
    </xf>
    <xf numFmtId="0" fontId="24" fillId="4" borderId="29" xfId="3" applyFont="1" applyFill="1" applyBorder="1" applyAlignment="1">
      <alignment horizontal="right" vertical="center"/>
    </xf>
    <xf numFmtId="0" fontId="24" fillId="4" borderId="30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24" fillId="0" borderId="29" xfId="0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 wrapText="1"/>
    </xf>
    <xf numFmtId="0" fontId="29" fillId="0" borderId="19" xfId="3" applyFont="1" applyFill="1" applyBorder="1" applyAlignment="1">
      <alignment horizontal="center" vertical="center" wrapText="1"/>
    </xf>
    <xf numFmtId="0" fontId="27" fillId="0" borderId="19" xfId="3" applyFont="1" applyFill="1" applyBorder="1" applyAlignment="1">
      <alignment horizontal="center" vertical="center" wrapText="1"/>
    </xf>
    <xf numFmtId="0" fontId="27" fillId="0" borderId="19" xfId="3" applyFont="1" applyFill="1" applyBorder="1" applyAlignment="1">
      <alignment horizontal="center" vertical="center"/>
    </xf>
    <xf numFmtId="0" fontId="24" fillId="7" borderId="19" xfId="3" applyFont="1" applyFill="1" applyBorder="1" applyAlignment="1">
      <alignment horizontal="center" vertical="center"/>
    </xf>
    <xf numFmtId="0" fontId="24" fillId="6" borderId="19" xfId="3" applyFont="1" applyFill="1" applyBorder="1" applyAlignment="1">
      <alignment vertical="center"/>
    </xf>
    <xf numFmtId="0" fontId="24" fillId="0" borderId="19" xfId="3" applyFont="1" applyFill="1" applyBorder="1" applyAlignment="1">
      <alignment horizontal="center" vertical="center"/>
    </xf>
    <xf numFmtId="0" fontId="24" fillId="2" borderId="19" xfId="3" applyFont="1" applyFill="1" applyBorder="1" applyAlignment="1">
      <alignment vertical="center"/>
    </xf>
    <xf numFmtId="0" fontId="23" fillId="7" borderId="19" xfId="3" applyFont="1" applyFill="1" applyBorder="1" applyAlignment="1">
      <alignment horizontal="center" vertical="center"/>
    </xf>
    <xf numFmtId="0" fontId="23" fillId="7" borderId="19" xfId="3" applyFont="1" applyFill="1" applyBorder="1" applyAlignment="1">
      <alignment horizontal="center" vertical="center" wrapText="1"/>
    </xf>
    <xf numFmtId="0" fontId="24" fillId="3" borderId="19" xfId="3" applyFont="1" applyFill="1" applyBorder="1" applyAlignment="1">
      <alignment horizontal="right" vertical="center"/>
    </xf>
    <xf numFmtId="0" fontId="24" fillId="4" borderId="19" xfId="3" quotePrefix="1" applyFont="1" applyFill="1" applyBorder="1" applyAlignment="1">
      <alignment horizontal="right" vertical="center"/>
    </xf>
    <xf numFmtId="0" fontId="24" fillId="0" borderId="19" xfId="3" quotePrefix="1" applyFont="1" applyFill="1" applyBorder="1" applyAlignment="1">
      <alignment horizontal="center" vertical="center"/>
    </xf>
    <xf numFmtId="0" fontId="24" fillId="4" borderId="21" xfId="3" applyFont="1" applyFill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3" fillId="7" borderId="33" xfId="3" applyFont="1" applyFill="1" applyBorder="1" applyAlignment="1">
      <alignment horizontal="left" vertical="center" wrapText="1"/>
    </xf>
    <xf numFmtId="0" fontId="23" fillId="0" borderId="37" xfId="3" applyFont="1" applyFill="1" applyBorder="1" applyAlignment="1">
      <alignment horizontal="center" vertical="center" wrapText="1"/>
    </xf>
    <xf numFmtId="0" fontId="27" fillId="7" borderId="5" xfId="3" applyFont="1" applyFill="1" applyBorder="1" applyAlignment="1">
      <alignment horizontal="center" vertical="center"/>
    </xf>
    <xf numFmtId="0" fontId="29" fillId="0" borderId="5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/>
    </xf>
    <xf numFmtId="0" fontId="24" fillId="6" borderId="5" xfId="3" applyFont="1" applyFill="1" applyBorder="1" applyAlignment="1">
      <alignment vertical="center"/>
    </xf>
    <xf numFmtId="0" fontId="24" fillId="2" borderId="5" xfId="3" applyFont="1" applyFill="1" applyBorder="1" applyAlignment="1">
      <alignment vertical="center"/>
    </xf>
    <xf numFmtId="0" fontId="24" fillId="3" borderId="5" xfId="3" applyFont="1" applyFill="1" applyBorder="1" applyAlignment="1">
      <alignment horizontal="right" vertical="center"/>
    </xf>
    <xf numFmtId="0" fontId="24" fillId="4" borderId="5" xfId="3" quotePrefix="1" applyFont="1" applyFill="1" applyBorder="1" applyAlignment="1">
      <alignment horizontal="right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4" borderId="32" xfId="3" applyFont="1" applyFill="1" applyBorder="1" applyAlignment="1">
      <alignment horizontal="center" vertical="center" wrapText="1"/>
    </xf>
    <xf numFmtId="0" fontId="23" fillId="8" borderId="38" xfId="3" applyFont="1" applyFill="1" applyBorder="1" applyAlignment="1">
      <alignment horizontal="left" vertical="center"/>
    </xf>
    <xf numFmtId="0" fontId="29" fillId="0" borderId="23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/>
    </xf>
    <xf numFmtId="0" fontId="24" fillId="0" borderId="13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/>
    </xf>
    <xf numFmtId="0" fontId="33" fillId="0" borderId="28" xfId="3" applyFont="1" applyFill="1" applyBorder="1" applyAlignment="1">
      <alignment horizontal="center" vertical="center" wrapText="1"/>
    </xf>
    <xf numFmtId="0" fontId="36" fillId="0" borderId="28" xfId="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 wrapText="1"/>
    </xf>
    <xf numFmtId="0" fontId="29" fillId="0" borderId="12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/>
    </xf>
    <xf numFmtId="0" fontId="24" fillId="0" borderId="13" xfId="3" quotePrefix="1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 wrapText="1"/>
    </xf>
    <xf numFmtId="0" fontId="30" fillId="0" borderId="28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/>
    </xf>
    <xf numFmtId="0" fontId="23" fillId="0" borderId="23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/>
    </xf>
    <xf numFmtId="0" fontId="38" fillId="0" borderId="28" xfId="3" applyFont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/>
    </xf>
    <xf numFmtId="0" fontId="23" fillId="0" borderId="6" xfId="3" applyFont="1" applyBorder="1" applyAlignment="1">
      <alignment horizontal="center" vertical="center"/>
    </xf>
    <xf numFmtId="0" fontId="23" fillId="0" borderId="35" xfId="3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27" fillId="0" borderId="13" xfId="3" applyFont="1" applyFill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/>
    </xf>
    <xf numFmtId="0" fontId="24" fillId="6" borderId="13" xfId="3" applyFont="1" applyFill="1" applyBorder="1" applyAlignment="1">
      <alignment vertical="center"/>
    </xf>
    <xf numFmtId="0" fontId="24" fillId="2" borderId="13" xfId="3" applyFont="1" applyFill="1" applyBorder="1" applyAlignment="1">
      <alignment vertical="center"/>
    </xf>
    <xf numFmtId="0" fontId="23" fillId="0" borderId="13" xfId="3" applyFont="1" applyBorder="1" applyAlignment="1">
      <alignment horizontal="center" vertical="center"/>
    </xf>
    <xf numFmtId="0" fontId="24" fillId="3" borderId="13" xfId="3" applyFont="1" applyFill="1" applyBorder="1" applyAlignment="1">
      <alignment horizontal="right" vertical="center"/>
    </xf>
    <xf numFmtId="0" fontId="24" fillId="4" borderId="24" xfId="3" applyFont="1" applyFill="1" applyBorder="1" applyAlignment="1">
      <alignment horizontal="center" vertical="center" wrapText="1"/>
    </xf>
    <xf numFmtId="0" fontId="27" fillId="0" borderId="23" xfId="3" quotePrefix="1" applyFont="1" applyFill="1" applyBorder="1" applyAlignment="1">
      <alignment vertical="center" wrapText="1"/>
    </xf>
    <xf numFmtId="0" fontId="29" fillId="0" borderId="26" xfId="3" applyFont="1" applyFill="1" applyBorder="1" applyAlignment="1">
      <alignment horizontal="center" wrapText="1"/>
    </xf>
    <xf numFmtId="0" fontId="23" fillId="0" borderId="26" xfId="3" applyFont="1" applyBorder="1" applyAlignment="1">
      <alignment horizontal="center" vertical="center"/>
    </xf>
    <xf numFmtId="0" fontId="27" fillId="0" borderId="26" xfId="3" quotePrefix="1" applyFont="1" applyFill="1" applyBorder="1" applyAlignment="1">
      <alignment vertical="center" wrapText="1"/>
    </xf>
    <xf numFmtId="0" fontId="29" fillId="0" borderId="28" xfId="3" applyFont="1" applyFill="1" applyBorder="1" applyAlignment="1">
      <alignment horizontal="center" wrapText="1"/>
    </xf>
    <xf numFmtId="0" fontId="27" fillId="0" borderId="28" xfId="3" quotePrefix="1" applyFont="1" applyFill="1" applyBorder="1" applyAlignment="1">
      <alignment vertical="center" wrapText="1"/>
    </xf>
    <xf numFmtId="0" fontId="40" fillId="0" borderId="23" xfId="3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/>
    </xf>
    <xf numFmtId="0" fontId="27" fillId="0" borderId="12" xfId="3" quotePrefix="1" applyFont="1" applyFill="1" applyBorder="1" applyAlignment="1">
      <alignment vertical="center" wrapText="1"/>
    </xf>
    <xf numFmtId="0" fontId="23" fillId="0" borderId="16" xfId="3" applyFont="1" applyBorder="1" applyAlignment="1">
      <alignment horizontal="left" vertical="center" wrapText="1"/>
    </xf>
    <xf numFmtId="0" fontId="32" fillId="0" borderId="19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horizontal="center" vertical="center" wrapText="1"/>
    </xf>
    <xf numFmtId="0" fontId="23" fillId="0" borderId="19" xfId="3" applyFont="1" applyFill="1" applyBorder="1" applyAlignment="1">
      <alignment horizontal="center" wrapText="1"/>
    </xf>
    <xf numFmtId="0" fontId="24" fillId="0" borderId="19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/>
    </xf>
    <xf numFmtId="0" fontId="24" fillId="3" borderId="19" xfId="3" applyFont="1" applyFill="1" applyBorder="1" applyAlignment="1">
      <alignment horizontal="right" vertical="center" wrapText="1"/>
    </xf>
    <xf numFmtId="0" fontId="24" fillId="4" borderId="19" xfId="3" quotePrefix="1" applyFont="1" applyFill="1" applyBorder="1" applyAlignment="1">
      <alignment horizontal="right" vertical="center" wrapText="1"/>
    </xf>
    <xf numFmtId="0" fontId="24" fillId="0" borderId="19" xfId="3" quotePrefix="1" applyFont="1" applyFill="1" applyBorder="1" applyAlignment="1">
      <alignment vertical="center" wrapText="1"/>
    </xf>
    <xf numFmtId="0" fontId="24" fillId="0" borderId="19" xfId="3" quotePrefix="1" applyFont="1" applyFill="1" applyBorder="1" applyAlignment="1">
      <alignment horizontal="center" vertical="center" wrapText="1"/>
    </xf>
    <xf numFmtId="0" fontId="42" fillId="0" borderId="23" xfId="3" applyFont="1" applyFill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vertical="center" wrapText="1"/>
    </xf>
    <xf numFmtId="0" fontId="32" fillId="0" borderId="6" xfId="0" applyFont="1" applyFill="1" applyBorder="1" applyAlignment="1">
      <alignment horizontal="center" vertical="center"/>
    </xf>
    <xf numFmtId="0" fontId="23" fillId="0" borderId="6" xfId="3" applyFont="1" applyBorder="1" applyAlignment="1">
      <alignment horizontal="center" wrapText="1"/>
    </xf>
    <xf numFmtId="0" fontId="24" fillId="0" borderId="6" xfId="3" quotePrefix="1" applyFont="1" applyFill="1" applyBorder="1" applyAlignment="1">
      <alignment vertical="center" wrapText="1"/>
    </xf>
    <xf numFmtId="0" fontId="23" fillId="0" borderId="23" xfId="3" applyFont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horizontal="center"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24" fillId="0" borderId="12" xfId="3" quotePrefix="1" applyFont="1" applyFill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4" fillId="0" borderId="6" xfId="3" quotePrefix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5" fillId="0" borderId="28" xfId="3" applyFont="1" applyFill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 wrapText="1"/>
    </xf>
    <xf numFmtId="0" fontId="24" fillId="0" borderId="28" xfId="3" quotePrefix="1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23" fillId="0" borderId="26" xfId="3" applyFont="1" applyBorder="1" applyAlignment="1">
      <alignment horizontal="center"/>
    </xf>
    <xf numFmtId="0" fontId="23" fillId="0" borderId="12" xfId="3" applyFont="1" applyBorder="1" applyAlignment="1">
      <alignment horizontal="center"/>
    </xf>
    <xf numFmtId="0" fontId="24" fillId="8" borderId="19" xfId="3" applyFont="1" applyFill="1" applyBorder="1" applyAlignment="1">
      <alignment horizontal="right" vertical="center"/>
    </xf>
    <xf numFmtId="0" fontId="23" fillId="8" borderId="19" xfId="3" applyFont="1" applyFill="1" applyBorder="1" applyAlignment="1">
      <alignment horizontal="right"/>
    </xf>
    <xf numFmtId="0" fontId="24" fillId="8" borderId="19" xfId="3" quotePrefix="1" applyFont="1" applyFill="1" applyBorder="1" applyAlignment="1">
      <alignment horizontal="right" vertical="center"/>
    </xf>
    <xf numFmtId="0" fontId="24" fillId="8" borderId="17" xfId="3" quotePrefix="1" applyFont="1" applyFill="1" applyBorder="1" applyAlignment="1">
      <alignment horizontal="right" vertical="center"/>
    </xf>
    <xf numFmtId="0" fontId="24" fillId="8" borderId="21" xfId="3" applyFont="1" applyFill="1" applyBorder="1" applyAlignment="1">
      <alignment horizontal="right" vertical="center"/>
    </xf>
    <xf numFmtId="0" fontId="43" fillId="0" borderId="13" xfId="3" applyFont="1" applyFill="1" applyBorder="1" applyAlignment="1">
      <alignment horizontal="center" vertical="center" wrapText="1"/>
    </xf>
    <xf numFmtId="0" fontId="43" fillId="0" borderId="13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44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/>
    </xf>
    <xf numFmtId="0" fontId="24" fillId="4" borderId="13" xfId="3" quotePrefix="1" applyFont="1" applyFill="1" applyBorder="1" applyAlignment="1">
      <alignment horizontal="right" vertical="center"/>
    </xf>
    <xf numFmtId="0" fontId="24" fillId="4" borderId="24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top"/>
    </xf>
    <xf numFmtId="0" fontId="23" fillId="0" borderId="6" xfId="3" applyFont="1" applyFill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top"/>
    </xf>
    <xf numFmtId="0" fontId="23" fillId="0" borderId="26" xfId="3" applyFont="1" applyFill="1" applyBorder="1" applyAlignment="1">
      <alignment horizontal="center" vertical="top" wrapText="1"/>
    </xf>
    <xf numFmtId="0" fontId="23" fillId="0" borderId="26" xfId="3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top"/>
    </xf>
    <xf numFmtId="0" fontId="23" fillId="0" borderId="28" xfId="3" applyFont="1" applyFill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top"/>
    </xf>
    <xf numFmtId="0" fontId="23" fillId="0" borderId="13" xfId="3" applyFont="1" applyFill="1" applyBorder="1" applyAlignment="1">
      <alignment horizontal="center" vertical="top" wrapText="1"/>
    </xf>
    <xf numFmtId="0" fontId="27" fillId="0" borderId="13" xfId="3" applyFont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top"/>
    </xf>
    <xf numFmtId="0" fontId="23" fillId="0" borderId="12" xfId="3" applyFont="1" applyFill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center"/>
    </xf>
    <xf numFmtId="0" fontId="43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6" fillId="6" borderId="34" xfId="0" applyFont="1" applyFill="1" applyBorder="1" applyAlignment="1">
      <alignment horizontal="left" vertical="center"/>
    </xf>
    <xf numFmtId="0" fontId="46" fillId="6" borderId="29" xfId="3" applyFont="1" applyFill="1" applyBorder="1" applyAlignment="1">
      <alignment horizontal="center" vertical="center"/>
    </xf>
    <xf numFmtId="0" fontId="46" fillId="6" borderId="29" xfId="3" applyFont="1" applyFill="1" applyBorder="1" applyAlignment="1">
      <alignment horizontal="center"/>
    </xf>
    <xf numFmtId="0" fontId="46" fillId="6" borderId="29" xfId="3" applyFont="1" applyFill="1" applyBorder="1" applyAlignment="1">
      <alignment vertical="center"/>
    </xf>
    <xf numFmtId="0" fontId="46" fillId="6" borderId="29" xfId="0" applyFont="1" applyFill="1" applyBorder="1" applyAlignment="1">
      <alignment horizontal="center" vertical="center"/>
    </xf>
    <xf numFmtId="0" fontId="46" fillId="6" borderId="29" xfId="3" applyFont="1" applyFill="1" applyBorder="1" applyAlignment="1">
      <alignment horizontal="right" vertical="center"/>
    </xf>
    <xf numFmtId="0" fontId="46" fillId="6" borderId="29" xfId="3" quotePrefix="1" applyFont="1" applyFill="1" applyBorder="1" applyAlignment="1">
      <alignment horizontal="right" vertical="center"/>
    </xf>
    <xf numFmtId="0" fontId="46" fillId="6" borderId="29" xfId="3" quotePrefix="1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vertical="center" wrapText="1"/>
    </xf>
    <xf numFmtId="0" fontId="47" fillId="6" borderId="18" xfId="3" applyFont="1" applyFill="1" applyBorder="1" applyAlignment="1">
      <alignment vertical="center" wrapText="1"/>
    </xf>
    <xf numFmtId="0" fontId="46" fillId="6" borderId="19" xfId="3" applyFont="1" applyFill="1" applyBorder="1" applyAlignment="1">
      <alignment vertical="center" wrapText="1"/>
    </xf>
    <xf numFmtId="0" fontId="46" fillId="6" borderId="30" xfId="0" applyFont="1" applyFill="1" applyBorder="1" applyAlignment="1">
      <alignment horizontal="center" vertical="center" wrapText="1"/>
    </xf>
    <xf numFmtId="0" fontId="46" fillId="0" borderId="0" xfId="0" applyFo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top" wrapText="1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right" vertical="center"/>
    </xf>
    <xf numFmtId="0" fontId="25" fillId="10" borderId="26" xfId="3" applyFont="1" applyFill="1" applyBorder="1" applyAlignment="1">
      <alignment horizontal="left" vertical="center"/>
    </xf>
    <xf numFmtId="0" fontId="34" fillId="10" borderId="26" xfId="3" applyFont="1" applyFill="1" applyBorder="1" applyAlignment="1">
      <alignment horizontal="center" vertical="center"/>
    </xf>
    <xf numFmtId="0" fontId="25" fillId="10" borderId="26" xfId="3" applyFont="1" applyFill="1" applyBorder="1" applyAlignment="1">
      <alignment horizontal="center" vertical="center"/>
    </xf>
    <xf numFmtId="0" fontId="34" fillId="10" borderId="26" xfId="3" applyFont="1" applyFill="1" applyBorder="1" applyAlignment="1">
      <alignment vertical="center"/>
    </xf>
    <xf numFmtId="43" fontId="25" fillId="0" borderId="26" xfId="1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center" vertical="center"/>
    </xf>
    <xf numFmtId="0" fontId="27" fillId="0" borderId="26" xfId="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5" fillId="11" borderId="26" xfId="3" applyFont="1" applyFill="1" applyBorder="1" applyAlignment="1">
      <alignment horizontal="left" vertical="center"/>
    </xf>
    <xf numFmtId="0" fontId="24" fillId="11" borderId="26" xfId="3" applyFont="1" applyFill="1" applyBorder="1" applyAlignment="1">
      <alignment horizontal="center" vertical="center"/>
    </xf>
    <xf numFmtId="0" fontId="23" fillId="11" borderId="26" xfId="3" applyFont="1" applyFill="1" applyBorder="1" applyAlignment="1">
      <alignment horizontal="center" vertical="center" wrapText="1"/>
    </xf>
    <xf numFmtId="0" fontId="24" fillId="6" borderId="26" xfId="3" applyFont="1" applyFill="1" applyBorder="1" applyAlignment="1">
      <alignment vertical="center"/>
    </xf>
    <xf numFmtId="0" fontId="48" fillId="0" borderId="0" xfId="3" applyFont="1" applyBorder="1" applyAlignment="1">
      <alignment horizontal="left"/>
    </xf>
    <xf numFmtId="0" fontId="48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2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6" fillId="0" borderId="0" xfId="2" applyFont="1" applyAlignment="1">
      <alignment horizontal="center" wrapText="1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wrapText="1"/>
    </xf>
    <xf numFmtId="0" fontId="29" fillId="7" borderId="13" xfId="3" applyFont="1" applyFill="1" applyBorder="1" applyAlignment="1">
      <alignment horizontal="center"/>
    </xf>
    <xf numFmtId="0" fontId="29" fillId="7" borderId="13" xfId="3" applyFont="1" applyFill="1" applyBorder="1" applyAlignment="1">
      <alignment horizontal="center" vertical="center"/>
    </xf>
    <xf numFmtId="9" fontId="23" fillId="0" borderId="6" xfId="2" applyFont="1" applyFill="1" applyBorder="1" applyAlignment="1">
      <alignment horizontal="center" vertical="center" wrapText="1"/>
    </xf>
    <xf numFmtId="9" fontId="26" fillId="0" borderId="6" xfId="2" applyFont="1" applyFill="1" applyBorder="1" applyAlignment="1">
      <alignment horizontal="center" vertical="center" wrapText="1"/>
    </xf>
    <xf numFmtId="0" fontId="23" fillId="0" borderId="28" xfId="3" applyFont="1" applyBorder="1" applyAlignment="1">
      <alignment horizontal="center" wrapText="1"/>
    </xf>
    <xf numFmtId="0" fontId="50" fillId="0" borderId="19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8" borderId="34" xfId="3" applyFont="1" applyFill="1" applyBorder="1" applyAlignment="1">
      <alignment horizontal="left" vertical="center"/>
    </xf>
    <xf numFmtId="0" fontId="23" fillId="8" borderId="29" xfId="3" applyFont="1" applyFill="1" applyBorder="1" applyAlignment="1">
      <alignment vertical="center"/>
    </xf>
    <xf numFmtId="0" fontId="23" fillId="8" borderId="29" xfId="3" applyFont="1" applyFill="1" applyBorder="1" applyAlignment="1">
      <alignment horizontal="center" vertical="center"/>
    </xf>
    <xf numFmtId="0" fontId="23" fillId="8" borderId="29" xfId="3" applyFont="1" applyFill="1" applyBorder="1" applyAlignment="1">
      <alignment horizontal="right" vertical="center"/>
    </xf>
    <xf numFmtId="0" fontId="23" fillId="8" borderId="30" xfId="3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7" fillId="7" borderId="19" xfId="3" applyFont="1" applyFill="1" applyBorder="1" applyAlignment="1">
      <alignment horizontal="center" vertical="center" wrapText="1"/>
    </xf>
    <xf numFmtId="0" fontId="29" fillId="0" borderId="19" xfId="3" applyFont="1" applyFill="1" applyBorder="1" applyAlignment="1">
      <alignment horizontal="center" vertical="center"/>
    </xf>
    <xf numFmtId="0" fontId="51" fillId="7" borderId="6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 wrapText="1"/>
    </xf>
    <xf numFmtId="0" fontId="26" fillId="0" borderId="23" xfId="3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9" fillId="0" borderId="14" xfId="3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29" fillId="0" borderId="47" xfId="3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4" fillId="0" borderId="19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/>
    </xf>
    <xf numFmtId="0" fontId="24" fillId="4" borderId="19" xfId="3" applyFont="1" applyFill="1" applyBorder="1" applyAlignment="1">
      <alignment horizontal="right" vertical="center"/>
    </xf>
    <xf numFmtId="0" fontId="30" fillId="0" borderId="29" xfId="3" applyFont="1" applyFill="1" applyBorder="1" applyAlignment="1">
      <alignment horizontal="center" vertical="center"/>
    </xf>
    <xf numFmtId="0" fontId="52" fillId="0" borderId="6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vertical="center"/>
    </xf>
    <xf numFmtId="0" fontId="23" fillId="0" borderId="19" xfId="3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54" fillId="0" borderId="29" xfId="3" applyFont="1" applyFill="1" applyBorder="1" applyAlignment="1">
      <alignment horizontal="center" vertical="center" wrapText="1"/>
    </xf>
    <xf numFmtId="0" fontId="56" fillId="0" borderId="6" xfId="3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30" fillId="0" borderId="23" xfId="3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/>
    </xf>
    <xf numFmtId="0" fontId="58" fillId="0" borderId="2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 vertical="center" wrapText="1"/>
    </xf>
    <xf numFmtId="0" fontId="24" fillId="0" borderId="29" xfId="3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horizontal="center" vertical="center"/>
    </xf>
    <xf numFmtId="0" fontId="24" fillId="7" borderId="13" xfId="3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59" fillId="0" borderId="6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vertical="center" wrapText="1"/>
    </xf>
    <xf numFmtId="0" fontId="32" fillId="0" borderId="6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6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top"/>
    </xf>
    <xf numFmtId="0" fontId="23" fillId="0" borderId="19" xfId="3" applyFont="1" applyFill="1" applyBorder="1" applyAlignment="1">
      <alignment horizontal="center" vertical="top" wrapText="1"/>
    </xf>
    <xf numFmtId="0" fontId="23" fillId="0" borderId="19" xfId="3" applyFont="1" applyFill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6" borderId="19" xfId="0" applyFont="1" applyFill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24" fillId="3" borderId="19" xfId="0" applyFont="1" applyFill="1" applyBorder="1" applyAlignment="1">
      <alignment horizontal="right" vertical="center"/>
    </xf>
    <xf numFmtId="0" fontId="24" fillId="4" borderId="19" xfId="0" applyFont="1" applyFill="1" applyBorder="1" applyAlignment="1">
      <alignment horizontal="right" vertical="center"/>
    </xf>
    <xf numFmtId="0" fontId="24" fillId="4" borderId="2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4" fillId="0" borderId="23" xfId="3" applyFont="1" applyFill="1" applyBorder="1" applyAlignment="1">
      <alignment horizontal="center" vertical="center" wrapText="1"/>
    </xf>
    <xf numFmtId="0" fontId="32" fillId="0" borderId="29" xfId="3" applyFont="1" applyFill="1" applyBorder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/>
    </xf>
    <xf numFmtId="0" fontId="32" fillId="0" borderId="23" xfId="3" applyFont="1" applyBorder="1" applyAlignment="1">
      <alignment horizontal="center" vertical="center"/>
    </xf>
    <xf numFmtId="0" fontId="29" fillId="0" borderId="5" xfId="3" applyFont="1" applyFill="1" applyBorder="1" applyAlignment="1">
      <alignment horizontal="center" vertical="center" wrapText="1"/>
    </xf>
    <xf numFmtId="0" fontId="32" fillId="0" borderId="37" xfId="3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/>
    </xf>
    <xf numFmtId="0" fontId="30" fillId="7" borderId="28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vertical="center" wrapText="1"/>
    </xf>
    <xf numFmtId="0" fontId="24" fillId="8" borderId="17" xfId="3" quotePrefix="1" applyFont="1" applyFill="1" applyBorder="1" applyAlignment="1">
      <alignment horizontal="right" vertical="center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4" fillId="0" borderId="1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8" borderId="17" xfId="3" quotePrefix="1" applyFont="1" applyFill="1" applyBorder="1" applyAlignment="1">
      <alignment horizontal="right" vertical="center"/>
    </xf>
    <xf numFmtId="0" fontId="27" fillId="0" borderId="29" xfId="3" quotePrefix="1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27" fillId="0" borderId="29" xfId="3" quotePrefix="1" applyFont="1" applyFill="1" applyBorder="1" applyAlignment="1">
      <alignment horizontal="center" vertical="center"/>
    </xf>
    <xf numFmtId="0" fontId="30" fillId="8" borderId="19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46" fillId="6" borderId="29" xfId="3" applyFont="1" applyFill="1" applyBorder="1" applyAlignment="1">
      <alignment vertical="center" wrapText="1"/>
    </xf>
    <xf numFmtId="0" fontId="43" fillId="0" borderId="6" xfId="3" applyFont="1" applyFill="1" applyBorder="1" applyAlignment="1">
      <alignment horizontal="center" vertical="center"/>
    </xf>
    <xf numFmtId="0" fontId="44" fillId="0" borderId="6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6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/>
    </xf>
    <xf numFmtId="0" fontId="24" fillId="3" borderId="29" xfId="3" applyFont="1" applyFill="1" applyBorder="1" applyAlignment="1">
      <alignment horizontal="right" vertical="center"/>
    </xf>
    <xf numFmtId="0" fontId="24" fillId="4" borderId="29" xfId="3" quotePrefix="1" applyFont="1" applyFill="1" applyBorder="1" applyAlignment="1">
      <alignment horizontal="right" vertical="center"/>
    </xf>
    <xf numFmtId="0" fontId="24" fillId="0" borderId="28" xfId="3" quotePrefix="1" applyFont="1" applyFill="1" applyBorder="1" applyAlignment="1">
      <alignment horizontal="center" vertical="center"/>
    </xf>
    <xf numFmtId="0" fontId="24" fillId="4" borderId="30" xfId="3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24" fillId="6" borderId="29" xfId="3" applyFont="1" applyFill="1" applyBorder="1" applyAlignment="1">
      <alignment vertical="center"/>
    </xf>
    <xf numFmtId="0" fontId="24" fillId="2" borderId="29" xfId="3" applyFont="1" applyFill="1" applyBorder="1" applyAlignment="1">
      <alignment vertical="center"/>
    </xf>
    <xf numFmtId="0" fontId="27" fillId="7" borderId="29" xfId="3" applyFont="1" applyFill="1" applyBorder="1" applyAlignment="1">
      <alignment horizontal="center" vertical="center" wrapText="1"/>
    </xf>
    <xf numFmtId="0" fontId="29" fillId="0" borderId="40" xfId="3" applyFont="1" applyFill="1" applyBorder="1" applyAlignment="1">
      <alignment horizontal="center" vertical="center" wrapText="1"/>
    </xf>
    <xf numFmtId="0" fontId="24" fillId="0" borderId="40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vertical="center" wrapText="1"/>
    </xf>
    <xf numFmtId="0" fontId="32" fillId="0" borderId="23" xfId="0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32" fillId="8" borderId="19" xfId="3" applyFont="1" applyFill="1" applyBorder="1" applyAlignment="1">
      <alignment horizontal="center" vertical="center"/>
    </xf>
    <xf numFmtId="0" fontId="30" fillId="12" borderId="23" xfId="0" applyFont="1" applyFill="1" applyBorder="1" applyAlignment="1">
      <alignment horizontal="center" vertical="center"/>
    </xf>
    <xf numFmtId="0" fontId="26" fillId="0" borderId="26" xfId="3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43" fillId="0" borderId="23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58" fillId="7" borderId="12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center" vertical="center"/>
    </xf>
    <xf numFmtId="0" fontId="61" fillId="0" borderId="6" xfId="3" quotePrefix="1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61" fillId="7" borderId="26" xfId="0" applyFont="1" applyFill="1" applyBorder="1" applyAlignment="1">
      <alignment horizontal="center" vertical="center"/>
    </xf>
    <xf numFmtId="0" fontId="61" fillId="0" borderId="23" xfId="3" quotePrefix="1" applyFont="1" applyFill="1" applyBorder="1" applyAlignment="1">
      <alignment horizontal="center" vertical="center"/>
    </xf>
    <xf numFmtId="0" fontId="61" fillId="0" borderId="26" xfId="3" quotePrefix="1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horizontal="right" vertical="center"/>
    </xf>
    <xf numFmtId="0" fontId="28" fillId="0" borderId="28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12" borderId="23" xfId="0" applyFont="1" applyFill="1" applyBorder="1" applyAlignment="1">
      <alignment horizontal="center" vertical="center"/>
    </xf>
    <xf numFmtId="0" fontId="32" fillId="0" borderId="19" xfId="3" applyFont="1" applyFill="1" applyBorder="1" applyAlignment="1">
      <alignment horizontal="center" vertical="center"/>
    </xf>
    <xf numFmtId="0" fontId="54" fillId="0" borderId="12" xfId="3" applyFont="1" applyFill="1" applyBorder="1" applyAlignment="1">
      <alignment horizontal="center" vertical="center" wrapText="1"/>
    </xf>
    <xf numFmtId="0" fontId="54" fillId="0" borderId="23" xfId="3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32" fillId="0" borderId="29" xfId="3" applyFont="1" applyFill="1" applyBorder="1" applyAlignment="1">
      <alignment horizontal="center" vertical="center"/>
    </xf>
    <xf numFmtId="0" fontId="30" fillId="0" borderId="28" xfId="3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3" fillId="0" borderId="28" xfId="0" applyFont="1" applyFill="1" applyBorder="1" applyAlignment="1">
      <alignment horizontal="center" vertical="center"/>
    </xf>
    <xf numFmtId="0" fontId="30" fillId="0" borderId="6" xfId="3" applyFont="1" applyFill="1" applyBorder="1" applyAlignment="1">
      <alignment horizontal="center" vertical="center" wrapText="1"/>
    </xf>
    <xf numFmtId="0" fontId="30" fillId="0" borderId="23" xfId="3" applyFont="1" applyFill="1" applyBorder="1" applyAlignment="1">
      <alignment horizontal="center" vertical="center" wrapText="1"/>
    </xf>
    <xf numFmtId="0" fontId="27" fillId="0" borderId="13" xfId="3" quotePrefix="1" applyFont="1" applyFill="1" applyBorder="1" applyAlignment="1">
      <alignment horizontal="center" vertical="center" wrapText="1"/>
    </xf>
    <xf numFmtId="0" fontId="24" fillId="6" borderId="26" xfId="3" applyFont="1" applyFill="1" applyBorder="1" applyAlignment="1">
      <alignment vertical="center"/>
    </xf>
    <xf numFmtId="0" fontId="24" fillId="0" borderId="23" xfId="3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/>
    </xf>
    <xf numFmtId="0" fontId="30" fillId="0" borderId="6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vertical="center"/>
    </xf>
    <xf numFmtId="0" fontId="23" fillId="8" borderId="18" xfId="3" applyFont="1" applyFill="1" applyBorder="1" applyAlignment="1">
      <alignment vertical="center"/>
    </xf>
    <xf numFmtId="0" fontId="29" fillId="0" borderId="23" xfId="3" applyFont="1" applyFill="1" applyBorder="1" applyAlignment="1">
      <alignment horizontal="center" wrapText="1"/>
    </xf>
    <xf numFmtId="0" fontId="23" fillId="0" borderId="16" xfId="0" applyFont="1" applyBorder="1" applyAlignment="1">
      <alignment horizontal="left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9" fillId="0" borderId="19" xfId="3" applyFont="1" applyFill="1" applyBorder="1" applyAlignment="1">
      <alignment horizontal="center" wrapText="1"/>
    </xf>
    <xf numFmtId="0" fontId="24" fillId="0" borderId="19" xfId="0" applyFont="1" applyBorder="1" applyAlignment="1">
      <alignment horizontal="center" vertical="center" wrapText="1"/>
    </xf>
    <xf numFmtId="0" fontId="27" fillId="0" borderId="19" xfId="3" applyFont="1" applyBorder="1" applyAlignment="1">
      <alignment horizontal="center" vertical="center" wrapText="1"/>
    </xf>
    <xf numFmtId="0" fontId="27" fillId="3" borderId="19" xfId="3" applyFont="1" applyFill="1" applyBorder="1" applyAlignment="1">
      <alignment horizontal="right" vertical="center" wrapText="1"/>
    </xf>
    <xf numFmtId="0" fontId="27" fillId="4" borderId="19" xfId="3" quotePrefix="1" applyFont="1" applyFill="1" applyBorder="1" applyAlignment="1">
      <alignment horizontal="right" vertical="center" wrapText="1"/>
    </xf>
    <xf numFmtId="0" fontId="27" fillId="0" borderId="19" xfId="3" quotePrefix="1" applyFont="1" applyFill="1" applyBorder="1" applyAlignment="1">
      <alignment vertical="center" wrapText="1"/>
    </xf>
    <xf numFmtId="0" fontId="27" fillId="0" borderId="19" xfId="3" quotePrefix="1" applyFont="1" applyFill="1" applyBorder="1" applyAlignment="1">
      <alignment horizontal="center" vertical="center" wrapText="1"/>
    </xf>
    <xf numFmtId="0" fontId="27" fillId="4" borderId="21" xfId="3" applyFont="1" applyFill="1" applyBorder="1" applyAlignment="1">
      <alignment horizontal="center" vertical="center" wrapText="1"/>
    </xf>
    <xf numFmtId="0" fontId="54" fillId="0" borderId="28" xfId="3" applyFont="1" applyFill="1" applyBorder="1" applyAlignment="1">
      <alignment horizontal="center" vertical="center" wrapText="1"/>
    </xf>
    <xf numFmtId="0" fontId="54" fillId="0" borderId="6" xfId="3" applyFont="1" applyFill="1" applyBorder="1" applyAlignment="1">
      <alignment horizontal="center" vertical="center" wrapText="1"/>
    </xf>
    <xf numFmtId="0" fontId="32" fillId="0" borderId="6" xfId="3" applyFont="1" applyFill="1" applyBorder="1" applyAlignment="1">
      <alignment horizontal="center"/>
    </xf>
    <xf numFmtId="0" fontId="32" fillId="0" borderId="6" xfId="3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 wrapText="1"/>
    </xf>
    <xf numFmtId="0" fontId="42" fillId="0" borderId="28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/>
    </xf>
    <xf numFmtId="0" fontId="26" fillId="0" borderId="26" xfId="3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/>
    </xf>
    <xf numFmtId="0" fontId="24" fillId="3" borderId="5" xfId="3" applyFont="1" applyFill="1" applyBorder="1" applyAlignment="1">
      <alignment horizontal="right" vertical="center"/>
    </xf>
    <xf numFmtId="0" fontId="24" fillId="3" borderId="29" xfId="3" applyFont="1" applyFill="1" applyBorder="1" applyAlignment="1">
      <alignment horizontal="right" vertical="center"/>
    </xf>
    <xf numFmtId="0" fontId="24" fillId="4" borderId="5" xfId="3" quotePrefix="1" applyFont="1" applyFill="1" applyBorder="1" applyAlignment="1">
      <alignment horizontal="right" vertical="center"/>
    </xf>
    <xf numFmtId="0" fontId="24" fillId="4" borderId="29" xfId="3" quotePrefix="1" applyFont="1" applyFill="1" applyBorder="1" applyAlignment="1">
      <alignment horizontal="right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4" borderId="32" xfId="3" applyFont="1" applyFill="1" applyBorder="1" applyAlignment="1">
      <alignment horizontal="center" vertical="center" wrapText="1"/>
    </xf>
    <xf numFmtId="0" fontId="24" fillId="4" borderId="30" xfId="3" applyFont="1" applyFill="1" applyBorder="1" applyAlignment="1">
      <alignment horizontal="center" vertical="center" wrapText="1"/>
    </xf>
    <xf numFmtId="0" fontId="23" fillId="7" borderId="33" xfId="3" applyFont="1" applyFill="1" applyBorder="1" applyAlignment="1">
      <alignment horizontal="left"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27" fillId="0" borderId="5" xfId="3" applyFont="1" applyFill="1" applyBorder="1" applyAlignment="1">
      <alignment horizontal="center" vertical="center" wrapText="1"/>
    </xf>
    <xf numFmtId="0" fontId="27" fillId="0" borderId="29" xfId="3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24" fillId="6" borderId="5" xfId="3" applyFont="1" applyFill="1" applyBorder="1" applyAlignment="1">
      <alignment horizontal="right" vertical="center"/>
    </xf>
    <xf numFmtId="0" fontId="24" fillId="6" borderId="29" xfId="3" applyFont="1" applyFill="1" applyBorder="1" applyAlignment="1">
      <alignment horizontal="right" vertical="center"/>
    </xf>
    <xf numFmtId="0" fontId="24" fillId="2" borderId="5" xfId="3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horizontal="right" vertical="center"/>
    </xf>
    <xf numFmtId="0" fontId="24" fillId="0" borderId="5" xfId="3" quotePrefix="1" applyFont="1" applyFill="1" applyBorder="1" applyAlignment="1">
      <alignment horizontal="right" vertical="center"/>
    </xf>
    <xf numFmtId="0" fontId="24" fillId="0" borderId="29" xfId="3" quotePrefix="1" applyFont="1" applyFill="1" applyBorder="1" applyAlignment="1">
      <alignment horizontal="right" vertical="center"/>
    </xf>
    <xf numFmtId="0" fontId="24" fillId="4" borderId="32" xfId="3" applyFont="1" applyFill="1" applyBorder="1" applyAlignment="1">
      <alignment horizontal="center" vertical="center"/>
    </xf>
    <xf numFmtId="0" fontId="24" fillId="4" borderId="30" xfId="3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/>
    </xf>
    <xf numFmtId="0" fontId="23" fillId="0" borderId="33" xfId="3" applyFont="1" applyBorder="1" applyAlignment="1">
      <alignment horizontal="left" vertical="center" wrapText="1"/>
    </xf>
    <xf numFmtId="0" fontId="23" fillId="0" borderId="34" xfId="3" applyFont="1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4" fillId="4" borderId="24" xfId="3" applyFont="1" applyFill="1" applyBorder="1" applyAlignment="1">
      <alignment horizontal="center" vertical="center" wrapText="1"/>
    </xf>
    <xf numFmtId="0" fontId="23" fillId="8" borderId="17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horizontal="center" vertical="center" wrapText="1"/>
    </xf>
    <xf numFmtId="0" fontId="24" fillId="8" borderId="17" xfId="3" quotePrefix="1" applyFont="1" applyFill="1" applyBorder="1" applyAlignment="1">
      <alignment horizontal="center" vertical="center"/>
    </xf>
    <xf numFmtId="0" fontId="24" fillId="8" borderId="20" xfId="3" quotePrefix="1" applyFont="1" applyFill="1" applyBorder="1" applyAlignment="1">
      <alignment horizontal="center" vertical="center"/>
    </xf>
    <xf numFmtId="0" fontId="27" fillId="0" borderId="13" xfId="3" quotePrefix="1" applyFont="1" applyFill="1" applyBorder="1" applyAlignment="1">
      <alignment horizontal="center" vertical="center" wrapText="1"/>
    </xf>
    <xf numFmtId="0" fontId="27" fillId="0" borderId="29" xfId="3" quotePrefix="1" applyFont="1" applyFill="1" applyBorder="1" applyAlignment="1">
      <alignment horizontal="center" vertical="center" wrapText="1"/>
    </xf>
    <xf numFmtId="0" fontId="27" fillId="0" borderId="13" xfId="3" quotePrefix="1" applyFont="1" applyFill="1" applyBorder="1" applyAlignment="1">
      <alignment horizontal="center" vertical="center"/>
    </xf>
    <xf numFmtId="0" fontId="27" fillId="0" borderId="29" xfId="3" quotePrefix="1" applyFont="1" applyFill="1" applyBorder="1" applyAlignment="1">
      <alignment horizontal="center" vertical="center"/>
    </xf>
    <xf numFmtId="0" fontId="27" fillId="0" borderId="5" xfId="3" quotePrefix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9" xfId="3" applyFont="1" applyBorder="1" applyAlignment="1">
      <alignment horizontal="center" vertical="center" wrapText="1"/>
    </xf>
    <xf numFmtId="0" fontId="24" fillId="6" borderId="5" xfId="3" applyFont="1" applyFill="1" applyBorder="1" applyAlignment="1">
      <alignment vertical="center"/>
    </xf>
    <xf numFmtId="0" fontId="24" fillId="6" borderId="29" xfId="3" applyFont="1" applyFill="1" applyBorder="1" applyAlignment="1">
      <alignment vertical="center"/>
    </xf>
    <xf numFmtId="0" fontId="24" fillId="2" borderId="5" xfId="3" applyFont="1" applyFill="1" applyBorder="1" applyAlignment="1">
      <alignment vertical="center"/>
    </xf>
    <xf numFmtId="0" fontId="24" fillId="2" borderId="29" xfId="3" applyFont="1" applyFill="1" applyBorder="1" applyAlignment="1">
      <alignment vertical="center"/>
    </xf>
    <xf numFmtId="0" fontId="24" fillId="0" borderId="13" xfId="3" applyFont="1" applyBorder="1" applyAlignment="1">
      <alignment horizontal="center" vertical="center" wrapText="1"/>
    </xf>
    <xf numFmtId="0" fontId="24" fillId="3" borderId="13" xfId="3" applyFont="1" applyFill="1" applyBorder="1" applyAlignment="1">
      <alignment horizontal="right" vertical="center" wrapText="1"/>
    </xf>
    <xf numFmtId="0" fontId="24" fillId="4" borderId="13" xfId="3" quotePrefix="1" applyFont="1" applyFill="1" applyBorder="1" applyAlignment="1">
      <alignment horizontal="right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23" fillId="7" borderId="35" xfId="3" applyFont="1" applyFill="1" applyBorder="1" applyAlignment="1">
      <alignment horizontal="left" vertical="center" wrapText="1"/>
    </xf>
    <xf numFmtId="0" fontId="27" fillId="0" borderId="13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0" fontId="24" fillId="7" borderId="13" xfId="3" applyFont="1" applyFill="1" applyBorder="1" applyAlignment="1">
      <alignment horizontal="center" vertical="center"/>
    </xf>
    <xf numFmtId="0" fontId="24" fillId="6" borderId="13" xfId="3" applyFont="1" applyFill="1" applyBorder="1" applyAlignment="1">
      <alignment horizontal="right" vertical="center"/>
    </xf>
    <xf numFmtId="0" fontId="23" fillId="2" borderId="5" xfId="3" applyFont="1" applyFill="1" applyBorder="1" applyAlignment="1">
      <alignment horizontal="right" vertical="center"/>
    </xf>
    <xf numFmtId="0" fontId="23" fillId="2" borderId="13" xfId="3" applyFont="1" applyFill="1" applyBorder="1" applyAlignment="1">
      <alignment horizontal="right" vertical="center"/>
    </xf>
    <xf numFmtId="0" fontId="23" fillId="2" borderId="29" xfId="3" applyFont="1" applyFill="1" applyBorder="1" applyAlignment="1">
      <alignment horizontal="right" vertical="center"/>
    </xf>
    <xf numFmtId="0" fontId="7" fillId="0" borderId="0" xfId="3" applyFont="1" applyBorder="1" applyAlignment="1">
      <alignment horizontal="left" vertical="center" wrapText="1"/>
    </xf>
    <xf numFmtId="0" fontId="25" fillId="10" borderId="26" xfId="3" applyFont="1" applyFill="1" applyBorder="1" applyAlignment="1">
      <alignment horizontal="center" vertical="center"/>
    </xf>
    <xf numFmtId="43" fontId="25" fillId="10" borderId="26" xfId="1" applyFont="1" applyFill="1" applyBorder="1" applyAlignment="1">
      <alignment horizontal="center" vertical="center"/>
    </xf>
    <xf numFmtId="0" fontId="34" fillId="10" borderId="10" xfId="3" applyFont="1" applyFill="1" applyBorder="1" applyAlignment="1">
      <alignment horizontal="center" vertical="center" wrapText="1"/>
    </xf>
    <xf numFmtId="0" fontId="34" fillId="10" borderId="11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44" xfId="3" applyFont="1" applyFill="1" applyBorder="1" applyAlignment="1">
      <alignment horizontal="center" vertical="center"/>
    </xf>
    <xf numFmtId="0" fontId="24" fillId="2" borderId="45" xfId="3" applyFont="1" applyFill="1" applyBorder="1" applyAlignment="1">
      <alignment horizontal="center" vertical="center"/>
    </xf>
    <xf numFmtId="0" fontId="25" fillId="11" borderId="41" xfId="3" applyFont="1" applyFill="1" applyBorder="1" applyAlignment="1">
      <alignment horizontal="center" vertical="center"/>
    </xf>
    <xf numFmtId="0" fontId="25" fillId="11" borderId="42" xfId="3" applyFont="1" applyFill="1" applyBorder="1" applyAlignment="1">
      <alignment horizontal="center" vertical="center"/>
    </xf>
    <xf numFmtId="0" fontId="25" fillId="11" borderId="43" xfId="3" applyFont="1" applyFill="1" applyBorder="1" applyAlignment="1">
      <alignment horizontal="center" vertical="center"/>
    </xf>
    <xf numFmtId="0" fontId="23" fillId="11" borderId="41" xfId="3" applyFont="1" applyFill="1" applyBorder="1" applyAlignment="1">
      <alignment horizontal="center" vertical="center"/>
    </xf>
    <xf numFmtId="0" fontId="23" fillId="11" borderId="42" xfId="3" applyFont="1" applyFill="1" applyBorder="1" applyAlignment="1">
      <alignment horizontal="center" vertical="center"/>
    </xf>
    <xf numFmtId="0" fontId="23" fillId="11" borderId="43" xfId="3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center"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horizontal="center" vertical="center" wrapText="1"/>
    </xf>
    <xf numFmtId="0" fontId="47" fillId="6" borderId="18" xfId="3" applyFont="1" applyFill="1" applyBorder="1" applyAlignment="1">
      <alignment horizontal="center" vertical="center" wrapText="1"/>
    </xf>
    <xf numFmtId="0" fontId="47" fillId="6" borderId="20" xfId="3" applyFont="1" applyFill="1" applyBorder="1" applyAlignment="1">
      <alignment horizontal="center" vertical="center" wrapText="1"/>
    </xf>
    <xf numFmtId="0" fontId="46" fillId="6" borderId="17" xfId="3" applyFont="1" applyFill="1" applyBorder="1" applyAlignment="1">
      <alignment horizontal="center" vertical="center"/>
    </xf>
    <xf numFmtId="0" fontId="46" fillId="6" borderId="18" xfId="3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46" fillId="6" borderId="18" xfId="0" applyFont="1" applyFill="1" applyBorder="1" applyAlignment="1">
      <alignment horizontal="center" vertical="center"/>
    </xf>
    <xf numFmtId="0" fontId="24" fillId="3" borderId="13" xfId="3" applyFont="1" applyFill="1" applyBorder="1" applyAlignment="1">
      <alignment horizontal="right" vertical="center"/>
    </xf>
    <xf numFmtId="0" fontId="24" fillId="4" borderId="13" xfId="3" quotePrefix="1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center" vertical="center" wrapText="1"/>
    </xf>
    <xf numFmtId="0" fontId="23" fillId="0" borderId="22" xfId="3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4" fillId="6" borderId="13" xfId="3" applyFont="1" applyFill="1" applyBorder="1" applyAlignment="1">
      <alignment vertical="center"/>
    </xf>
    <xf numFmtId="0" fontId="24" fillId="2" borderId="13" xfId="3" applyFont="1" applyFill="1" applyBorder="1" applyAlignment="1">
      <alignment vertical="center"/>
    </xf>
    <xf numFmtId="0" fontId="24" fillId="4" borderId="24" xfId="3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4" fillId="3" borderId="13" xfId="0" applyFont="1" applyFill="1" applyBorder="1" applyAlignment="1">
      <alignment horizontal="right" vertical="center"/>
    </xf>
    <xf numFmtId="0" fontId="24" fillId="4" borderId="30" xfId="0" applyFont="1" applyFill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3" borderId="29" xfId="0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right" vertical="center"/>
    </xf>
    <xf numFmtId="0" fontId="24" fillId="4" borderId="29" xfId="0" applyFont="1" applyFill="1" applyBorder="1" applyAlignment="1">
      <alignment horizontal="right" vertical="center"/>
    </xf>
    <xf numFmtId="0" fontId="23" fillId="0" borderId="1" xfId="3" applyFont="1" applyBorder="1" applyAlignment="1">
      <alignment horizontal="left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6" borderId="6" xfId="3" applyFont="1" applyFill="1" applyBorder="1" applyAlignment="1">
      <alignment vertical="center"/>
    </xf>
    <xf numFmtId="0" fontId="24" fillId="6" borderId="26" xfId="0" applyFont="1" applyFill="1" applyBorder="1" applyAlignment="1">
      <alignment vertical="center"/>
    </xf>
    <xf numFmtId="0" fontId="24" fillId="6" borderId="28" xfId="0" applyFont="1" applyFill="1" applyBorder="1" applyAlignment="1">
      <alignment vertical="center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24" fillId="8" borderId="17" xfId="3" quotePrefix="1" applyFont="1" applyFill="1" applyBorder="1" applyAlignment="1">
      <alignment horizontal="right" vertical="center"/>
    </xf>
    <xf numFmtId="0" fontId="24" fillId="8" borderId="18" xfId="3" quotePrefix="1" applyFont="1" applyFill="1" applyBorder="1" applyAlignment="1">
      <alignment horizontal="right" vertical="center"/>
    </xf>
    <xf numFmtId="0" fontId="24" fillId="8" borderId="20" xfId="3" quotePrefix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left" vertical="center" wrapText="1"/>
    </xf>
    <xf numFmtId="0" fontId="27" fillId="0" borderId="6" xfId="3" applyFont="1" applyFill="1" applyBorder="1" applyAlignment="1">
      <alignment horizontal="center" vertical="center"/>
    </xf>
    <xf numFmtId="0" fontId="23" fillId="8" borderId="18" xfId="3" applyFont="1" applyFill="1" applyBorder="1" applyAlignment="1">
      <alignment horizontal="center" vertical="center"/>
    </xf>
    <xf numFmtId="0" fontId="24" fillId="3" borderId="5" xfId="3" applyFont="1" applyFill="1" applyBorder="1" applyAlignment="1">
      <alignment horizontal="right" vertical="center" wrapText="1"/>
    </xf>
    <xf numFmtId="0" fontId="24" fillId="3" borderId="29" xfId="3" applyFont="1" applyFill="1" applyBorder="1" applyAlignment="1">
      <alignment horizontal="right" vertical="center" wrapText="1"/>
    </xf>
    <xf numFmtId="0" fontId="24" fillId="4" borderId="5" xfId="3" quotePrefix="1" applyFont="1" applyFill="1" applyBorder="1" applyAlignment="1">
      <alignment horizontal="right" vertical="center" wrapText="1"/>
    </xf>
    <xf numFmtId="0" fontId="24" fillId="4" borderId="29" xfId="3" quotePrefix="1" applyFont="1" applyFill="1" applyBorder="1" applyAlignment="1">
      <alignment horizontal="right" vertical="center" wrapText="1"/>
    </xf>
    <xf numFmtId="0" fontId="23" fillId="0" borderId="35" xfId="3" applyFont="1" applyBorder="1" applyAlignment="1">
      <alignment horizontal="left" vertical="center" wrapText="1"/>
    </xf>
    <xf numFmtId="0" fontId="27" fillId="0" borderId="13" xfId="3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7" fillId="0" borderId="6" xfId="3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 wrapText="1"/>
    </xf>
    <xf numFmtId="0" fontId="23" fillId="0" borderId="22" xfId="3" applyFont="1" applyBorder="1" applyAlignment="1">
      <alignment horizontal="left" vertical="center" wrapText="1"/>
    </xf>
    <xf numFmtId="0" fontId="27" fillId="0" borderId="23" xfId="3" applyFont="1" applyFill="1" applyBorder="1" applyAlignment="1">
      <alignment horizontal="center" vertical="center" wrapText="1"/>
    </xf>
    <xf numFmtId="0" fontId="27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7" fillId="4" borderId="24" xfId="3" applyFont="1" applyFill="1" applyBorder="1" applyAlignment="1">
      <alignment horizontal="center" vertical="center" wrapText="1"/>
    </xf>
    <xf numFmtId="0" fontId="27" fillId="0" borderId="5" xfId="3" quotePrefix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27" fillId="4" borderId="13" xfId="3" quotePrefix="1" applyFont="1" applyFill="1" applyBorder="1" applyAlignment="1">
      <alignment horizontal="right" vertical="center" wrapText="1"/>
    </xf>
    <xf numFmtId="0" fontId="23" fillId="0" borderId="1" xfId="3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4" xfId="0" applyFont="1" applyBorder="1" applyAlignment="1">
      <alignment horizontal="left" vertical="center" wrapText="1"/>
    </xf>
    <xf numFmtId="0" fontId="24" fillId="6" borderId="29" xfId="0" applyFont="1" applyFill="1" applyBorder="1" applyAlignment="1">
      <alignment vertical="center"/>
    </xf>
    <xf numFmtId="0" fontId="27" fillId="7" borderId="5" xfId="3" applyFont="1" applyFill="1" applyBorder="1" applyAlignment="1">
      <alignment horizontal="center" vertical="center" wrapText="1"/>
    </xf>
    <xf numFmtId="0" fontId="27" fillId="7" borderId="29" xfId="3" applyFont="1" applyFill="1" applyBorder="1" applyAlignment="1">
      <alignment horizontal="center" vertical="center" wrapText="1"/>
    </xf>
    <xf numFmtId="0" fontId="23" fillId="8" borderId="46" xfId="3" applyFont="1" applyFill="1" applyBorder="1" applyAlignment="1">
      <alignment horizontal="center" vertical="center"/>
    </xf>
    <xf numFmtId="0" fontId="23" fillId="8" borderId="36" xfId="3" applyFont="1" applyFill="1" applyBorder="1" applyAlignment="1">
      <alignment horizontal="center" vertical="center"/>
    </xf>
    <xf numFmtId="0" fontId="23" fillId="8" borderId="40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3" fillId="0" borderId="33" xfId="3" applyFont="1" applyFill="1" applyBorder="1" applyAlignment="1">
      <alignment horizontal="left" vertical="center" wrapText="1"/>
    </xf>
    <xf numFmtId="0" fontId="23" fillId="0" borderId="34" xfId="3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27" fillId="7" borderId="13" xfId="3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right" vertical="center"/>
    </xf>
    <xf numFmtId="0" fontId="24" fillId="2" borderId="13" xfId="3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4" fillId="0" borderId="23" xfId="3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24" fillId="7" borderId="28" xfId="3" applyFont="1" applyFill="1" applyBorder="1" applyAlignment="1">
      <alignment horizontal="center" vertical="center"/>
    </xf>
    <xf numFmtId="0" fontId="34" fillId="0" borderId="6" xfId="3" applyFont="1" applyFill="1" applyBorder="1" applyAlignment="1">
      <alignment horizontal="center" vertical="center" wrapText="1"/>
    </xf>
    <xf numFmtId="0" fontId="34" fillId="0" borderId="28" xfId="3" applyFont="1" applyFill="1" applyBorder="1" applyAlignment="1">
      <alignment horizontal="center" vertical="center" wrapText="1"/>
    </xf>
    <xf numFmtId="0" fontId="24" fillId="3" borderId="6" xfId="3" applyFont="1" applyFill="1" applyBorder="1" applyAlignment="1">
      <alignment horizontal="right" vertical="center"/>
    </xf>
    <xf numFmtId="0" fontId="24" fillId="3" borderId="28" xfId="3" applyFont="1" applyFill="1" applyBorder="1" applyAlignment="1">
      <alignment horizontal="right" vertical="center"/>
    </xf>
    <xf numFmtId="0" fontId="27" fillId="0" borderId="28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 wrapText="1"/>
    </xf>
    <xf numFmtId="0" fontId="24" fillId="0" borderId="28" xfId="3" applyFont="1" applyFill="1" applyBorder="1" applyAlignment="1">
      <alignment horizontal="center" vertical="center" wrapText="1"/>
    </xf>
    <xf numFmtId="0" fontId="24" fillId="4" borderId="6" xfId="3" quotePrefix="1" applyFont="1" applyFill="1" applyBorder="1" applyAlignment="1">
      <alignment horizontal="right" vertical="center"/>
    </xf>
    <xf numFmtId="0" fontId="24" fillId="4" borderId="28" xfId="3" quotePrefix="1" applyFont="1" applyFill="1" applyBorder="1" applyAlignment="1">
      <alignment horizontal="right" vertical="center"/>
    </xf>
    <xf numFmtId="0" fontId="24" fillId="4" borderId="7" xfId="3" applyFont="1" applyFill="1" applyBorder="1" applyAlignment="1">
      <alignment horizontal="center" vertical="center" wrapText="1"/>
    </xf>
    <xf numFmtId="0" fontId="24" fillId="4" borderId="39" xfId="3" applyFont="1" applyFill="1" applyBorder="1" applyAlignment="1">
      <alignment horizontal="center" vertical="center" wrapText="1"/>
    </xf>
    <xf numFmtId="0" fontId="24" fillId="6" borderId="28" xfId="3" applyFont="1" applyFill="1" applyBorder="1" applyAlignment="1">
      <alignment vertical="center"/>
    </xf>
    <xf numFmtId="0" fontId="24" fillId="2" borderId="6" xfId="3" applyFont="1" applyFill="1" applyBorder="1" applyAlignment="1">
      <alignment vertical="center"/>
    </xf>
    <xf numFmtId="0" fontId="24" fillId="2" borderId="28" xfId="3" applyFont="1" applyFill="1" applyBorder="1" applyAlignment="1">
      <alignment vertical="center"/>
    </xf>
    <xf numFmtId="0" fontId="23" fillId="0" borderId="35" xfId="3" applyFont="1" applyFill="1" applyBorder="1" applyAlignment="1">
      <alignment horizontal="left" vertical="center" wrapText="1"/>
    </xf>
    <xf numFmtId="0" fontId="27" fillId="7" borderId="13" xfId="3" applyFont="1" applyFill="1" applyBorder="1" applyAlignment="1">
      <alignment horizontal="center" vertical="center"/>
    </xf>
    <xf numFmtId="0" fontId="27" fillId="7" borderId="29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7" fillId="7" borderId="5" xfId="3" applyFont="1" applyFill="1" applyBorder="1" applyAlignment="1">
      <alignment horizontal="center" vertical="center"/>
    </xf>
    <xf numFmtId="0" fontId="23" fillId="7" borderId="33" xfId="3" applyFont="1" applyFill="1" applyBorder="1" applyAlignment="1">
      <alignment horizontal="left" vertical="center"/>
    </xf>
    <xf numFmtId="0" fontId="23" fillId="7" borderId="34" xfId="3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7" borderId="6" xfId="3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/>
    </xf>
    <xf numFmtId="0" fontId="24" fillId="7" borderId="29" xfId="0" applyFont="1" applyFill="1" applyBorder="1" applyAlignment="1">
      <alignment horizontal="center" vertical="center"/>
    </xf>
    <xf numFmtId="0" fontId="23" fillId="7" borderId="1" xfId="3" applyFont="1" applyFill="1" applyBorder="1" applyAlignment="1">
      <alignment horizontal="left" vertical="center"/>
    </xf>
    <xf numFmtId="0" fontId="6" fillId="7" borderId="27" xfId="0" applyFont="1" applyFill="1" applyBorder="1" applyAlignment="1">
      <alignment horizontal="left" vertical="center"/>
    </xf>
    <xf numFmtId="0" fontId="24" fillId="7" borderId="29" xfId="0" applyFont="1" applyFill="1" applyBorder="1" applyAlignment="1">
      <alignment horizontal="center" vertical="center" wrapText="1"/>
    </xf>
    <xf numFmtId="0" fontId="23" fillId="8" borderId="17" xfId="3" applyFont="1" applyFill="1" applyBorder="1" applyAlignment="1">
      <alignment vertical="center" wrapText="1"/>
    </xf>
    <xf numFmtId="0" fontId="23" fillId="8" borderId="18" xfId="3" applyFont="1" applyFill="1" applyBorder="1" applyAlignment="1">
      <alignment vertical="center" wrapText="1"/>
    </xf>
    <xf numFmtId="0" fontId="23" fillId="8" borderId="20" xfId="3" applyFont="1" applyFill="1" applyBorder="1" applyAlignment="1">
      <alignment vertical="center" wrapText="1"/>
    </xf>
    <xf numFmtId="0" fontId="23" fillId="7" borderId="22" xfId="3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24" fillId="7" borderId="13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left" vertical="center" wrapText="1"/>
    </xf>
    <xf numFmtId="0" fontId="23" fillId="2" borderId="5" xfId="3" applyFont="1" applyFill="1" applyBorder="1" applyAlignment="1">
      <alignment vertical="center"/>
    </xf>
    <xf numFmtId="0" fontId="23" fillId="2" borderId="29" xfId="3" applyFont="1" applyFill="1" applyBorder="1" applyAlignment="1">
      <alignment vertical="center"/>
    </xf>
    <xf numFmtId="0" fontId="27" fillId="4" borderId="32" xfId="3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7" borderId="6" xfId="3" applyFont="1" applyFill="1" applyBorder="1" applyAlignment="1">
      <alignment horizontal="center" vertical="center" shrinkToFit="1"/>
    </xf>
    <xf numFmtId="0" fontId="24" fillId="7" borderId="28" xfId="0" applyFont="1" applyFill="1" applyBorder="1" applyAlignment="1">
      <alignment horizontal="center" vertical="center" shrinkToFit="1"/>
    </xf>
    <xf numFmtId="176" fontId="27" fillId="0" borderId="5" xfId="3" quotePrefix="1" applyNumberFormat="1" applyFont="1" applyFill="1" applyBorder="1" applyAlignment="1">
      <alignment horizontal="center" vertical="center"/>
    </xf>
    <xf numFmtId="176" fontId="27" fillId="0" borderId="13" xfId="3" quotePrefix="1" applyNumberFormat="1" applyFont="1" applyFill="1" applyBorder="1" applyAlignment="1">
      <alignment horizontal="center" vertical="center"/>
    </xf>
    <xf numFmtId="176" fontId="27" fillId="0" borderId="29" xfId="3" quotePrefix="1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vertical="center" wrapText="1"/>
    </xf>
    <xf numFmtId="0" fontId="23" fillId="2" borderId="13" xfId="3" applyFont="1" applyFill="1" applyBorder="1" applyAlignment="1">
      <alignment vertical="center" wrapText="1"/>
    </xf>
    <xf numFmtId="0" fontId="23" fillId="2" borderId="29" xfId="3" applyFont="1" applyFill="1" applyBorder="1" applyAlignment="1">
      <alignment vertical="center" wrapText="1"/>
    </xf>
    <xf numFmtId="0" fontId="24" fillId="7" borderId="23" xfId="3" applyFont="1" applyFill="1" applyBorder="1" applyAlignment="1">
      <alignment horizontal="center" vertical="center"/>
    </xf>
    <xf numFmtId="0" fontId="24" fillId="7" borderId="23" xfId="3" applyFont="1" applyFill="1" applyBorder="1" applyAlignment="1">
      <alignment horizontal="center" vertical="center" shrinkToFit="1"/>
    </xf>
    <xf numFmtId="0" fontId="27" fillId="4" borderId="5" xfId="3" quotePrefix="1" applyFont="1" applyFill="1" applyBorder="1" applyAlignment="1">
      <alignment horizontal="right" vertical="center"/>
    </xf>
    <xf numFmtId="0" fontId="27" fillId="4" borderId="13" xfId="3" quotePrefix="1" applyFont="1" applyFill="1" applyBorder="1" applyAlignment="1">
      <alignment horizontal="right" vertical="center"/>
    </xf>
    <xf numFmtId="0" fontId="23" fillId="7" borderId="35" xfId="3" applyFont="1" applyFill="1" applyBorder="1" applyAlignment="1">
      <alignment horizontal="left" vertical="center"/>
    </xf>
    <xf numFmtId="0" fontId="23" fillId="7" borderId="27" xfId="3" applyFont="1" applyFill="1" applyBorder="1" applyAlignment="1">
      <alignment horizontal="left" vertical="center"/>
    </xf>
    <xf numFmtId="0" fontId="29" fillId="2" borderId="5" xfId="3" applyFont="1" applyFill="1" applyBorder="1" applyAlignment="1">
      <alignment vertical="center"/>
    </xf>
    <xf numFmtId="0" fontId="29" fillId="2" borderId="29" xfId="3" applyFont="1" applyFill="1" applyBorder="1" applyAlignment="1">
      <alignment vertical="center"/>
    </xf>
    <xf numFmtId="0" fontId="24" fillId="7" borderId="5" xfId="3" applyFont="1" applyFill="1" applyBorder="1" applyAlignment="1">
      <alignment horizontal="center" vertical="center" shrinkToFit="1"/>
    </xf>
    <xf numFmtId="0" fontId="24" fillId="7" borderId="29" xfId="0" applyFont="1" applyFill="1" applyBorder="1" applyAlignment="1">
      <alignment horizontal="center" vertical="center" shrinkToFit="1"/>
    </xf>
    <xf numFmtId="0" fontId="24" fillId="3" borderId="5" xfId="0" applyFont="1" applyFill="1" applyBorder="1" applyAlignment="1">
      <alignment horizontal="right" vertical="center"/>
    </xf>
    <xf numFmtId="0" fontId="24" fillId="9" borderId="5" xfId="0" applyFont="1" applyFill="1" applyBorder="1" applyAlignment="1">
      <alignment horizontal="right" vertical="center"/>
    </xf>
    <xf numFmtId="0" fontId="24" fillId="9" borderId="29" xfId="0" applyFont="1" applyFill="1" applyBorder="1" applyAlignment="1">
      <alignment horizontal="right" vertical="center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vertical="center"/>
    </xf>
    <xf numFmtId="0" fontId="27" fillId="4" borderId="32" xfId="3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27" fillId="4" borderId="24" xfId="3" applyFont="1" applyFill="1" applyBorder="1" applyAlignment="1">
      <alignment horizontal="center" vertical="center"/>
    </xf>
    <xf numFmtId="0" fontId="27" fillId="4" borderId="30" xfId="3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7" fillId="0" borderId="13" xfId="3" applyNumberFormat="1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24" fillId="7" borderId="13" xfId="3" applyFont="1" applyFill="1" applyBorder="1" applyAlignment="1">
      <alignment horizontal="center" vertical="center" shrinkToFit="1"/>
    </xf>
    <xf numFmtId="0" fontId="24" fillId="7" borderId="13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3" fillId="8" borderId="20" xfId="3" applyFont="1" applyFill="1" applyBorder="1" applyAlignment="1">
      <alignment horizontal="right" vertical="center"/>
    </xf>
    <xf numFmtId="0" fontId="27" fillId="4" borderId="29" xfId="3" quotePrefix="1" applyFont="1" applyFill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distributed"/>
    </xf>
    <xf numFmtId="0" fontId="23" fillId="0" borderId="8" xfId="3" applyFont="1" applyBorder="1" applyAlignment="1">
      <alignment horizontal="center" vertical="distributed"/>
    </xf>
    <xf numFmtId="43" fontId="23" fillId="2" borderId="2" xfId="1" applyFont="1" applyFill="1" applyBorder="1" applyAlignment="1">
      <alignment horizontal="center" vertical="center"/>
    </xf>
    <xf numFmtId="43" fontId="23" fillId="2" borderId="3" xfId="1" applyFont="1" applyFill="1" applyBorder="1" applyAlignment="1">
      <alignment horizontal="center" vertical="center"/>
    </xf>
    <xf numFmtId="43" fontId="23" fillId="2" borderId="4" xfId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5" borderId="6" xfId="3" applyFont="1" applyFill="1" applyBorder="1" applyAlignment="1">
      <alignment horizontal="center" vertical="center" wrapText="1"/>
    </xf>
    <xf numFmtId="0" fontId="24" fillId="4" borderId="15" xfId="3" applyFont="1" applyFill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24" fillId="5" borderId="9" xfId="1" applyFont="1" applyFill="1" applyBorder="1" applyAlignment="1">
      <alignment horizontal="center" vertical="center" wrapText="1"/>
    </xf>
    <xf numFmtId="43" fontId="24" fillId="5" borderId="10" xfId="1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vertical="center"/>
    </xf>
    <xf numFmtId="0" fontId="24" fillId="7" borderId="5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wrapText="1"/>
    </xf>
    <xf numFmtId="0" fontId="27" fillId="0" borderId="29" xfId="3" applyFont="1" applyBorder="1" applyAlignment="1">
      <alignment horizontal="center" vertical="center" wrapText="1"/>
    </xf>
    <xf numFmtId="0" fontId="27" fillId="3" borderId="13" xfId="3" applyFont="1" applyFill="1" applyBorder="1" applyAlignment="1">
      <alignment horizontal="right" vertical="center" wrapText="1"/>
    </xf>
    <xf numFmtId="0" fontId="27" fillId="3" borderId="29" xfId="3" applyFont="1" applyFill="1" applyBorder="1" applyAlignment="1">
      <alignment horizontal="right" vertical="center" wrapText="1"/>
    </xf>
    <xf numFmtId="0" fontId="27" fillId="4" borderId="29" xfId="3" quotePrefix="1" applyFont="1" applyFill="1" applyBorder="1" applyAlignment="1">
      <alignment horizontal="right" vertical="center" wrapText="1"/>
    </xf>
    <xf numFmtId="0" fontId="27" fillId="4" borderId="30" xfId="3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right" vertical="center" wrapText="1"/>
    </xf>
  </cellXfs>
  <cellStyles count="7">
    <cellStyle name="一般" xfId="0" builtinId="0"/>
    <cellStyle name="一般 2" xfId="4"/>
    <cellStyle name="一般 3" xfId="5"/>
    <cellStyle name="一般 4" xfId="6"/>
    <cellStyle name="一般_100-2(1010409)" xfId="3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00CCFF"/>
      <color rgb="FF0000FF"/>
      <color rgb="FFFF00FF"/>
      <color rgb="FF993300"/>
      <color rgb="FF008000"/>
      <color rgb="FF0099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1"/>
  <sheetViews>
    <sheetView tabSelected="1" view="pageBreakPreview" topLeftCell="A46" zoomScaleNormal="100" zoomScaleSheetLayoutView="100" workbookViewId="0">
      <selection activeCell="U58" sqref="U58:U59"/>
    </sheetView>
  </sheetViews>
  <sheetFormatPr defaultColWidth="9" defaultRowHeight="15.75"/>
  <cols>
    <col min="1" max="1" width="17" style="1" customWidth="1"/>
    <col min="2" max="3" width="6" style="13" customWidth="1"/>
    <col min="4" max="4" width="7.25" style="13" customWidth="1"/>
    <col min="5" max="5" width="6" style="13" customWidth="1"/>
    <col min="6" max="6" width="4.375" style="305" customWidth="1"/>
    <col min="7" max="9" width="6" style="13" customWidth="1"/>
    <col min="10" max="10" width="6.375" style="13" customWidth="1"/>
    <col min="11" max="11" width="5.25" style="305" bestFit="1" customWidth="1"/>
    <col min="12" max="12" width="7.5" style="13" customWidth="1"/>
    <col min="13" max="13" width="6" style="13" customWidth="1"/>
    <col min="14" max="14" width="6.25" style="13" customWidth="1"/>
    <col min="15" max="15" width="6" style="13" customWidth="1"/>
    <col min="16" max="16" width="3.875" style="305" customWidth="1"/>
    <col min="17" max="17" width="8.25" style="13" customWidth="1"/>
    <col min="18" max="18" width="3.5" style="305" customWidth="1"/>
    <col min="19" max="19" width="5.25" style="306" customWidth="1"/>
    <col min="20" max="20" width="6.25" style="305" customWidth="1"/>
    <col min="21" max="21" width="7.75" style="306" customWidth="1"/>
    <col min="22" max="22" width="9.375" style="13" customWidth="1"/>
    <col min="23" max="23" width="2.875" style="306" customWidth="1"/>
    <col min="24" max="24" width="8" style="13" customWidth="1"/>
    <col min="25" max="25" width="3" style="306" customWidth="1"/>
    <col min="26" max="28" width="6" style="13" bestFit="1" customWidth="1"/>
    <col min="29" max="29" width="3" style="305" customWidth="1"/>
    <col min="30" max="30" width="7.625" style="307" customWidth="1"/>
    <col min="31" max="31" width="5" style="307" customWidth="1"/>
    <col min="32" max="32" width="6.625" style="305" customWidth="1"/>
    <col min="33" max="33" width="6" style="305" customWidth="1"/>
    <col min="34" max="34" width="2.875" style="305" customWidth="1"/>
    <col min="35" max="36" width="5.75" style="305" customWidth="1"/>
    <col min="37" max="37" width="3.5" style="305" customWidth="1"/>
    <col min="38" max="38" width="5.75" style="305" customWidth="1"/>
    <col min="39" max="39" width="5.25" style="305" customWidth="1"/>
    <col min="40" max="40" width="3.75" style="305" customWidth="1"/>
    <col min="41" max="42" width="5.75" style="305" customWidth="1"/>
    <col min="43" max="43" width="3.75" style="305" customWidth="1"/>
    <col min="44" max="44" width="5.75" style="305" customWidth="1"/>
    <col min="45" max="45" width="7.125" style="305" customWidth="1"/>
    <col min="46" max="16384" width="9" style="1"/>
  </cols>
  <sheetData>
    <row r="1" spans="1:45" ht="21">
      <c r="A1" s="809" t="s">
        <v>576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09"/>
      <c r="W1" s="809"/>
      <c r="X1" s="809"/>
      <c r="Y1" s="809"/>
      <c r="Z1" s="809"/>
      <c r="AA1" s="809"/>
      <c r="AB1" s="809"/>
      <c r="AC1" s="809"/>
      <c r="AD1" s="809"/>
      <c r="AE1" s="809"/>
      <c r="AF1" s="809"/>
      <c r="AG1" s="809"/>
      <c r="AH1" s="809"/>
      <c r="AI1" s="809"/>
      <c r="AJ1" s="809"/>
      <c r="AK1" s="809"/>
      <c r="AL1" s="809"/>
      <c r="AM1" s="809"/>
      <c r="AN1" s="809"/>
      <c r="AO1" s="809"/>
      <c r="AP1" s="809"/>
      <c r="AQ1" s="809"/>
      <c r="AR1" s="809"/>
      <c r="AS1" s="809"/>
    </row>
    <row r="2" spans="1:45" ht="33.6" customHeight="1" thickBot="1">
      <c r="A2" s="610" t="s">
        <v>572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  <c r="AD2" s="610"/>
      <c r="AE2" s="610"/>
      <c r="AF2" s="610"/>
      <c r="AG2" s="610"/>
      <c r="AH2" s="610"/>
      <c r="AI2" s="610"/>
      <c r="AJ2" s="610"/>
      <c r="AK2" s="610"/>
      <c r="AL2" s="610"/>
      <c r="AM2" s="610"/>
      <c r="AN2" s="610"/>
      <c r="AO2" s="610"/>
      <c r="AP2" s="610"/>
      <c r="AQ2" s="610"/>
      <c r="AR2" s="610"/>
      <c r="AS2" s="610"/>
    </row>
    <row r="3" spans="1:45" ht="16.149999999999999" customHeight="1">
      <c r="A3" s="810" t="s">
        <v>0</v>
      </c>
      <c r="B3" s="812" t="s">
        <v>1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4"/>
      <c r="V3" s="815" t="s">
        <v>497</v>
      </c>
      <c r="W3" s="816"/>
      <c r="X3" s="816"/>
      <c r="Y3" s="816"/>
      <c r="Z3" s="816"/>
      <c r="AA3" s="816"/>
      <c r="AB3" s="816"/>
      <c r="AC3" s="816"/>
      <c r="AD3" s="817"/>
      <c r="AE3" s="818" t="s">
        <v>2</v>
      </c>
      <c r="AF3" s="820" t="s">
        <v>3</v>
      </c>
      <c r="AG3" s="820"/>
      <c r="AH3" s="820"/>
      <c r="AI3" s="820"/>
      <c r="AJ3" s="820"/>
      <c r="AK3" s="820"/>
      <c r="AL3" s="820"/>
      <c r="AM3" s="820"/>
      <c r="AN3" s="820"/>
      <c r="AO3" s="820"/>
      <c r="AP3" s="820"/>
      <c r="AQ3" s="820"/>
      <c r="AR3" s="820"/>
      <c r="AS3" s="737" t="s">
        <v>4</v>
      </c>
    </row>
    <row r="4" spans="1:45" s="13" customFormat="1" ht="36.75" customHeight="1" thickBot="1">
      <c r="A4" s="811"/>
      <c r="B4" s="822" t="s">
        <v>5</v>
      </c>
      <c r="C4" s="823"/>
      <c r="D4" s="823"/>
      <c r="E4" s="824"/>
      <c r="F4" s="2" t="s">
        <v>6</v>
      </c>
      <c r="G4" s="825" t="s">
        <v>7</v>
      </c>
      <c r="H4" s="826"/>
      <c r="I4" s="826"/>
      <c r="J4" s="827"/>
      <c r="K4" s="2" t="s">
        <v>6</v>
      </c>
      <c r="L4" s="822" t="s">
        <v>8</v>
      </c>
      <c r="M4" s="823"/>
      <c r="N4" s="823"/>
      <c r="O4" s="824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828" t="s">
        <v>16</v>
      </c>
      <c r="AA4" s="829"/>
      <c r="AB4" s="829"/>
      <c r="AC4" s="10" t="s">
        <v>14</v>
      </c>
      <c r="AD4" s="11" t="s">
        <v>498</v>
      </c>
      <c r="AE4" s="819"/>
      <c r="AF4" s="830" t="s">
        <v>17</v>
      </c>
      <c r="AG4" s="831"/>
      <c r="AH4" s="12" t="s">
        <v>18</v>
      </c>
      <c r="AI4" s="832" t="s">
        <v>19</v>
      </c>
      <c r="AJ4" s="833"/>
      <c r="AK4" s="12" t="s">
        <v>18</v>
      </c>
      <c r="AL4" s="832" t="s">
        <v>20</v>
      </c>
      <c r="AM4" s="834"/>
      <c r="AN4" s="12" t="s">
        <v>18</v>
      </c>
      <c r="AO4" s="835" t="s">
        <v>441</v>
      </c>
      <c r="AP4" s="836"/>
      <c r="AQ4" s="12" t="s">
        <v>442</v>
      </c>
      <c r="AR4" s="12" t="s">
        <v>21</v>
      </c>
      <c r="AS4" s="821"/>
    </row>
    <row r="5" spans="1:45" s="291" customFormat="1" ht="17.25" customHeight="1" thickBot="1">
      <c r="A5" s="14" t="s">
        <v>22</v>
      </c>
      <c r="B5" s="467"/>
      <c r="C5" s="468"/>
      <c r="D5" s="468"/>
      <c r="E5" s="468"/>
      <c r="F5" s="17">
        <f>SUM(F6:F27)</f>
        <v>66</v>
      </c>
      <c r="G5" s="17"/>
      <c r="H5" s="468"/>
      <c r="I5" s="468"/>
      <c r="J5" s="468"/>
      <c r="K5" s="17">
        <f>SUM(K6:K27)</f>
        <v>28</v>
      </c>
      <c r="L5" s="468"/>
      <c r="M5" s="468"/>
      <c r="N5" s="468"/>
      <c r="O5" s="468"/>
      <c r="P5" s="17">
        <f>SUM(P6:P27)</f>
        <v>20</v>
      </c>
      <c r="Q5" s="468"/>
      <c r="R5" s="17">
        <f>SUM(R6:R27)</f>
        <v>0</v>
      </c>
      <c r="S5" s="17">
        <f>SUM(S6:S27)</f>
        <v>114</v>
      </c>
      <c r="T5" s="17"/>
      <c r="U5" s="17">
        <f>SUM(U6:U27)</f>
        <v>116</v>
      </c>
      <c r="V5" s="17"/>
      <c r="W5" s="17">
        <f>SUM(W6:W27)</f>
        <v>0</v>
      </c>
      <c r="X5" s="17"/>
      <c r="Y5" s="17">
        <f>SUM(Y6:Y27)</f>
        <v>0</v>
      </c>
      <c r="Z5" s="671"/>
      <c r="AA5" s="672"/>
      <c r="AB5" s="672"/>
      <c r="AC5" s="17">
        <f>SUM(AC6:AC27)</f>
        <v>0</v>
      </c>
      <c r="AD5" s="17">
        <f>SUM(AD6:AD27)</f>
        <v>0</v>
      </c>
      <c r="AE5" s="17">
        <f>S5+AD5</f>
        <v>114</v>
      </c>
      <c r="AF5" s="671"/>
      <c r="AG5" s="672"/>
      <c r="AH5" s="17">
        <f>SUM(AH6:AH27)</f>
        <v>3</v>
      </c>
      <c r="AI5" s="671"/>
      <c r="AJ5" s="672"/>
      <c r="AK5" s="17">
        <f>SUM(AK6:AK27)</f>
        <v>0</v>
      </c>
      <c r="AL5" s="671"/>
      <c r="AM5" s="807"/>
      <c r="AN5" s="17">
        <f>SUM(AN6:AN27)</f>
        <v>0</v>
      </c>
      <c r="AO5" s="573"/>
      <c r="AP5" s="574"/>
      <c r="AQ5" s="17">
        <f>SUM(AQ6:AQ27)</f>
        <v>0</v>
      </c>
      <c r="AR5" s="17">
        <f>SUM(AR6:AR27)</f>
        <v>3</v>
      </c>
      <c r="AS5" s="483">
        <f>SUM(AS6:AS27)</f>
        <v>117</v>
      </c>
    </row>
    <row r="6" spans="1:45">
      <c r="A6" s="602" t="s">
        <v>23</v>
      </c>
      <c r="B6" s="142" t="s">
        <v>24</v>
      </c>
      <c r="C6" s="19" t="s">
        <v>25</v>
      </c>
      <c r="D6" s="19" t="s">
        <v>26</v>
      </c>
      <c r="E6" s="19" t="s">
        <v>27</v>
      </c>
      <c r="F6" s="801">
        <f>COUNTA(B6:E9)</f>
        <v>15</v>
      </c>
      <c r="G6" s="19" t="s">
        <v>28</v>
      </c>
      <c r="H6" s="20" t="s">
        <v>29</v>
      </c>
      <c r="I6" s="20" t="s">
        <v>30</v>
      </c>
      <c r="J6" s="20"/>
      <c r="K6" s="604">
        <f>COUNTA(G6:J9)</f>
        <v>3</v>
      </c>
      <c r="L6" s="142" t="s">
        <v>404</v>
      </c>
      <c r="M6" s="360" t="s">
        <v>559</v>
      </c>
      <c r="N6" s="20"/>
      <c r="O6" s="21"/>
      <c r="P6" s="605">
        <f>COUNTA(L6:O9)</f>
        <v>2</v>
      </c>
      <c r="Q6" s="22"/>
      <c r="R6" s="605">
        <f>COUNTA(Q6:Q9)</f>
        <v>0</v>
      </c>
      <c r="S6" s="642">
        <f>F6+K6+P6+R6</f>
        <v>20</v>
      </c>
      <c r="T6" s="23"/>
      <c r="U6" s="775">
        <f>S6+COUNTA(T6:T9)</f>
        <v>20</v>
      </c>
      <c r="V6" s="24"/>
      <c r="W6" s="605">
        <f>COUNTA(V6:V9)</f>
        <v>0</v>
      </c>
      <c r="X6" s="142"/>
      <c r="Y6" s="804">
        <f>COUNTA(X6:X9)</f>
        <v>0</v>
      </c>
      <c r="Z6" s="25"/>
      <c r="AA6" s="25"/>
      <c r="AB6" s="25"/>
      <c r="AC6" s="605">
        <f>COUNTA(Z6:AB9)</f>
        <v>0</v>
      </c>
      <c r="AD6" s="635">
        <f>SUM(W6+Y6+AC6)</f>
        <v>0</v>
      </c>
      <c r="AE6" s="780">
        <f>SUM(S6+AD6)</f>
        <v>20</v>
      </c>
      <c r="AF6" s="26"/>
      <c r="AG6" s="26"/>
      <c r="AH6" s="581">
        <f>COUNTA(AF6:AG9)</f>
        <v>0</v>
      </c>
      <c r="AI6" s="26"/>
      <c r="AJ6" s="26"/>
      <c r="AK6" s="581">
        <f>COUNTA(AI6:AJ9)</f>
        <v>0</v>
      </c>
      <c r="AL6" s="26"/>
      <c r="AM6" s="26"/>
      <c r="AN6" s="581">
        <f>COUNTA(AL6:AM9)</f>
        <v>0</v>
      </c>
      <c r="AO6" s="26"/>
      <c r="AP6" s="26"/>
      <c r="AQ6" s="581">
        <f>COUNTA(AO6:AP9)</f>
        <v>0</v>
      </c>
      <c r="AR6" s="581">
        <f>AH6+AK6+AN6+AQ6</f>
        <v>0</v>
      </c>
      <c r="AS6" s="797">
        <f>AE6+AR6</f>
        <v>20</v>
      </c>
    </row>
    <row r="7" spans="1:45" ht="16.5" customHeight="1">
      <c r="A7" s="799"/>
      <c r="B7" s="459" t="s">
        <v>370</v>
      </c>
      <c r="C7" s="27" t="s">
        <v>31</v>
      </c>
      <c r="D7" s="27" t="s">
        <v>32</v>
      </c>
      <c r="E7" s="27" t="s">
        <v>33</v>
      </c>
      <c r="F7" s="656"/>
      <c r="G7" s="27"/>
      <c r="I7" s="28"/>
      <c r="J7" s="29"/>
      <c r="K7" s="656"/>
      <c r="L7" s="30"/>
      <c r="M7" s="30"/>
      <c r="N7" s="30"/>
      <c r="O7" s="27"/>
      <c r="P7" s="802"/>
      <c r="Q7" s="31"/>
      <c r="R7" s="802"/>
      <c r="S7" s="646"/>
      <c r="T7" s="32"/>
      <c r="U7" s="775"/>
      <c r="V7" s="33"/>
      <c r="W7" s="802"/>
      <c r="X7" s="33"/>
      <c r="Y7" s="805"/>
      <c r="Z7" s="34"/>
      <c r="AA7" s="34"/>
      <c r="AB7" s="34"/>
      <c r="AC7" s="802"/>
      <c r="AD7" s="651"/>
      <c r="AE7" s="780"/>
      <c r="AF7" s="35"/>
      <c r="AG7" s="35"/>
      <c r="AH7" s="581"/>
      <c r="AI7" s="35"/>
      <c r="AJ7" s="35"/>
      <c r="AK7" s="581"/>
      <c r="AL7" s="35"/>
      <c r="AM7" s="35"/>
      <c r="AN7" s="581"/>
      <c r="AO7" s="78"/>
      <c r="AP7" s="78"/>
      <c r="AQ7" s="581"/>
      <c r="AR7" s="581"/>
      <c r="AS7" s="797"/>
    </row>
    <row r="8" spans="1:45" ht="16.5" customHeight="1">
      <c r="A8" s="799"/>
      <c r="B8" s="411" t="s">
        <v>388</v>
      </c>
      <c r="C8" s="27" t="s">
        <v>35</v>
      </c>
      <c r="D8" s="27" t="s">
        <v>36</v>
      </c>
      <c r="E8" s="27" t="s">
        <v>37</v>
      </c>
      <c r="F8" s="656"/>
      <c r="G8" s="27"/>
      <c r="H8" s="27"/>
      <c r="I8" s="27"/>
      <c r="J8" s="317"/>
      <c r="K8" s="656"/>
      <c r="L8" s="30"/>
      <c r="M8" s="30"/>
      <c r="N8" s="30"/>
      <c r="O8" s="27"/>
      <c r="P8" s="802"/>
      <c r="Q8" s="31"/>
      <c r="R8" s="802"/>
      <c r="S8" s="646"/>
      <c r="T8" s="32"/>
      <c r="U8" s="775"/>
      <c r="V8" s="33"/>
      <c r="W8" s="802"/>
      <c r="X8" s="33"/>
      <c r="Y8" s="805"/>
      <c r="Z8" s="34"/>
      <c r="AA8" s="34"/>
      <c r="AB8" s="34"/>
      <c r="AC8" s="802"/>
      <c r="AD8" s="651"/>
      <c r="AE8" s="780"/>
      <c r="AF8" s="308"/>
      <c r="AG8" s="308"/>
      <c r="AH8" s="581"/>
      <c r="AI8" s="308"/>
      <c r="AJ8" s="308"/>
      <c r="AK8" s="581"/>
      <c r="AL8" s="308"/>
      <c r="AM8" s="308"/>
      <c r="AN8" s="581"/>
      <c r="AO8" s="78"/>
      <c r="AP8" s="78"/>
      <c r="AQ8" s="581"/>
      <c r="AR8" s="581"/>
      <c r="AS8" s="797"/>
    </row>
    <row r="9" spans="1:45" ht="17.25" thickBot="1">
      <c r="A9" s="800"/>
      <c r="B9" s="400" t="s">
        <v>34</v>
      </c>
      <c r="C9" s="495" t="s">
        <v>549</v>
      </c>
      <c r="D9" s="495" t="s">
        <v>556</v>
      </c>
      <c r="E9" s="36"/>
      <c r="F9" s="715"/>
      <c r="G9" s="238"/>
      <c r="H9" s="238"/>
      <c r="I9" s="238"/>
      <c r="J9" s="37"/>
      <c r="K9" s="715"/>
      <c r="L9" s="311"/>
      <c r="M9" s="311"/>
      <c r="N9" s="311"/>
      <c r="O9" s="314"/>
      <c r="P9" s="715"/>
      <c r="Q9" s="168"/>
      <c r="R9" s="715"/>
      <c r="S9" s="716"/>
      <c r="T9" s="315"/>
      <c r="U9" s="803"/>
      <c r="V9" s="77"/>
      <c r="W9" s="715"/>
      <c r="X9" s="77"/>
      <c r="Y9" s="806"/>
      <c r="Z9" s="316"/>
      <c r="AA9" s="316"/>
      <c r="AB9" s="316"/>
      <c r="AC9" s="715"/>
      <c r="AD9" s="719"/>
      <c r="AE9" s="808"/>
      <c r="AF9" s="309"/>
      <c r="AG9" s="309"/>
      <c r="AH9" s="715"/>
      <c r="AI9" s="309"/>
      <c r="AJ9" s="309"/>
      <c r="AK9" s="715"/>
      <c r="AL9" s="309"/>
      <c r="AM9" s="309"/>
      <c r="AN9" s="715"/>
      <c r="AO9" s="429"/>
      <c r="AP9" s="429"/>
      <c r="AQ9" s="582"/>
      <c r="AR9" s="715"/>
      <c r="AS9" s="798"/>
    </row>
    <row r="10" spans="1:45">
      <c r="A10" s="748" t="s">
        <v>38</v>
      </c>
      <c r="B10" s="19" t="s">
        <v>39</v>
      </c>
      <c r="C10" s="380" t="s">
        <v>40</v>
      </c>
      <c r="D10" s="43" t="s">
        <v>41</v>
      </c>
      <c r="E10" s="158" t="s">
        <v>51</v>
      </c>
      <c r="F10" s="549">
        <f>COUNTA(B10:E13)</f>
        <v>13</v>
      </c>
      <c r="G10" s="44" t="s">
        <v>42</v>
      </c>
      <c r="H10" s="44" t="s">
        <v>43</v>
      </c>
      <c r="I10" s="44" t="s">
        <v>44</v>
      </c>
      <c r="J10" s="20" t="s">
        <v>53</v>
      </c>
      <c r="K10" s="564">
        <f>COUNTA(G10:J13)</f>
        <v>6</v>
      </c>
      <c r="L10" s="45" t="s">
        <v>45</v>
      </c>
      <c r="M10" s="376" t="s">
        <v>406</v>
      </c>
      <c r="N10" s="62" t="s">
        <v>494</v>
      </c>
      <c r="O10" s="376" t="s">
        <v>522</v>
      </c>
      <c r="P10" s="535">
        <f>COUNTA(L10:O13)</f>
        <v>4</v>
      </c>
      <c r="Q10" s="47"/>
      <c r="R10" s="535">
        <f>COUNTA(Q10:Q13)</f>
        <v>0</v>
      </c>
      <c r="S10" s="594">
        <f>F10+K10+P10+R10</f>
        <v>23</v>
      </c>
      <c r="T10" s="48"/>
      <c r="U10" s="783">
        <f>S10+COUNTA(T10:T13)</f>
        <v>23</v>
      </c>
      <c r="V10" s="49"/>
      <c r="W10" s="535">
        <f>COUNTA(V10:V13)</f>
        <v>0</v>
      </c>
      <c r="X10" s="376"/>
      <c r="Y10" s="785">
        <f>COUNTA(X10:X13)</f>
        <v>0</v>
      </c>
      <c r="Z10" s="50"/>
      <c r="AA10" s="50"/>
      <c r="AB10" s="50"/>
      <c r="AC10" s="535">
        <f>COUNTA(Z10:AB13)</f>
        <v>0</v>
      </c>
      <c r="AD10" s="537">
        <f>W10+Y10+AC10</f>
        <v>0</v>
      </c>
      <c r="AE10" s="779">
        <f>S10+AD10</f>
        <v>23</v>
      </c>
      <c r="AF10" s="51"/>
      <c r="AG10" s="51"/>
      <c r="AH10" s="583">
        <f>COUNTA(AF10:AG13)</f>
        <v>0</v>
      </c>
      <c r="AI10" s="51"/>
      <c r="AJ10" s="51"/>
      <c r="AK10" s="583">
        <f>COUNTA(AI10:AJ13)</f>
        <v>0</v>
      </c>
      <c r="AL10" s="51"/>
      <c r="AM10" s="51"/>
      <c r="AN10" s="583">
        <f>COUNTA(AL10:AM13)</f>
        <v>0</v>
      </c>
      <c r="AO10" s="51"/>
      <c r="AP10" s="51"/>
      <c r="AQ10" s="583">
        <f>COUNTA(AO10:AP13)</f>
        <v>0</v>
      </c>
      <c r="AR10" s="583">
        <f>AH10+AK10+AN10+AQ10</f>
        <v>0</v>
      </c>
      <c r="AS10" s="794">
        <f>AE10+AR10</f>
        <v>23</v>
      </c>
    </row>
    <row r="11" spans="1:45" ht="16.5" customHeight="1">
      <c r="A11" s="781"/>
      <c r="B11" s="142" t="s">
        <v>46</v>
      </c>
      <c r="C11" s="530" t="s">
        <v>47</v>
      </c>
      <c r="D11" s="30" t="s">
        <v>48</v>
      </c>
      <c r="E11" s="30" t="s">
        <v>49</v>
      </c>
      <c r="F11" s="656"/>
      <c r="G11" s="52" t="s">
        <v>50</v>
      </c>
      <c r="H11" s="52" t="s">
        <v>52</v>
      </c>
      <c r="I11" s="52"/>
      <c r="J11" s="30"/>
      <c r="K11" s="656"/>
      <c r="L11" s="53"/>
      <c r="M11" s="53"/>
      <c r="N11" s="53"/>
      <c r="O11" s="54"/>
      <c r="P11" s="802"/>
      <c r="Q11" s="55"/>
      <c r="R11" s="802"/>
      <c r="S11" s="646"/>
      <c r="T11" s="56"/>
      <c r="U11" s="837"/>
      <c r="V11" s="33"/>
      <c r="W11" s="802"/>
      <c r="X11" s="33"/>
      <c r="Y11" s="805"/>
      <c r="Z11" s="34"/>
      <c r="AA11" s="34"/>
      <c r="AB11" s="34"/>
      <c r="AC11" s="802"/>
      <c r="AD11" s="651"/>
      <c r="AE11" s="659"/>
      <c r="AF11" s="35"/>
      <c r="AG11" s="35"/>
      <c r="AH11" s="581"/>
      <c r="AI11" s="35"/>
      <c r="AJ11" s="35"/>
      <c r="AK11" s="581"/>
      <c r="AL11" s="35"/>
      <c r="AM11" s="35"/>
      <c r="AN11" s="581"/>
      <c r="AO11" s="78"/>
      <c r="AP11" s="78"/>
      <c r="AQ11" s="581"/>
      <c r="AR11" s="581"/>
      <c r="AS11" s="645"/>
    </row>
    <row r="12" spans="1:45" ht="16.5" customHeight="1">
      <c r="A12" s="781"/>
      <c r="B12" s="19" t="s">
        <v>54</v>
      </c>
      <c r="C12" s="30" t="s">
        <v>55</v>
      </c>
      <c r="D12" s="52" t="s">
        <v>389</v>
      </c>
      <c r="E12" s="411" t="s">
        <v>390</v>
      </c>
      <c r="F12" s="656"/>
      <c r="G12" s="52"/>
      <c r="H12" s="52"/>
      <c r="I12" s="52"/>
      <c r="J12" s="30"/>
      <c r="K12" s="656"/>
      <c r="L12" s="53"/>
      <c r="M12" s="53"/>
      <c r="N12" s="53"/>
      <c r="O12" s="54"/>
      <c r="P12" s="802"/>
      <c r="Q12" s="55"/>
      <c r="R12" s="802"/>
      <c r="S12" s="646"/>
      <c r="T12" s="56"/>
      <c r="U12" s="837"/>
      <c r="V12" s="33"/>
      <c r="W12" s="802"/>
      <c r="X12" s="33"/>
      <c r="Y12" s="805"/>
      <c r="Z12" s="34"/>
      <c r="AA12" s="34"/>
      <c r="AB12" s="34"/>
      <c r="AC12" s="802"/>
      <c r="AD12" s="651"/>
      <c r="AE12" s="659"/>
      <c r="AF12" s="308"/>
      <c r="AG12" s="308"/>
      <c r="AH12" s="581"/>
      <c r="AI12" s="308"/>
      <c r="AJ12" s="308"/>
      <c r="AK12" s="581"/>
      <c r="AL12" s="308"/>
      <c r="AM12" s="308"/>
      <c r="AN12" s="581"/>
      <c r="AO12" s="78"/>
      <c r="AP12" s="78"/>
      <c r="AQ12" s="581"/>
      <c r="AR12" s="581"/>
      <c r="AS12" s="645"/>
    </row>
    <row r="13" spans="1:45" ht="16.5" customHeight="1" thickBot="1">
      <c r="A13" s="749"/>
      <c r="B13" s="500" t="s">
        <v>501</v>
      </c>
      <c r="C13" s="311"/>
      <c r="D13" s="38"/>
      <c r="E13" s="311"/>
      <c r="F13" s="715"/>
      <c r="G13" s="148"/>
      <c r="H13" s="148"/>
      <c r="I13" s="148"/>
      <c r="J13" s="311"/>
      <c r="K13" s="715"/>
      <c r="L13" s="74"/>
      <c r="M13" s="58"/>
      <c r="N13" s="58"/>
      <c r="O13" s="75"/>
      <c r="P13" s="715"/>
      <c r="Q13" s="318"/>
      <c r="R13" s="715"/>
      <c r="S13" s="716"/>
      <c r="T13" s="319"/>
      <c r="U13" s="716"/>
      <c r="V13" s="77"/>
      <c r="W13" s="715"/>
      <c r="X13" s="77"/>
      <c r="Y13" s="806"/>
      <c r="Z13" s="316"/>
      <c r="AA13" s="316"/>
      <c r="AB13" s="316"/>
      <c r="AC13" s="715"/>
      <c r="AD13" s="719"/>
      <c r="AE13" s="719"/>
      <c r="AF13" s="309"/>
      <c r="AG13" s="309"/>
      <c r="AH13" s="715"/>
      <c r="AI13" s="309"/>
      <c r="AJ13" s="309"/>
      <c r="AK13" s="715"/>
      <c r="AL13" s="309"/>
      <c r="AM13" s="309"/>
      <c r="AN13" s="715"/>
      <c r="AO13" s="429"/>
      <c r="AP13" s="429"/>
      <c r="AQ13" s="582"/>
      <c r="AR13" s="715"/>
      <c r="AS13" s="795"/>
    </row>
    <row r="14" spans="1:45">
      <c r="A14" s="790" t="s">
        <v>56</v>
      </c>
      <c r="B14" s="19" t="s">
        <v>57</v>
      </c>
      <c r="C14" s="380" t="s">
        <v>58</v>
      </c>
      <c r="D14" s="379" t="s">
        <v>391</v>
      </c>
      <c r="E14" s="380" t="s">
        <v>513</v>
      </c>
      <c r="F14" s="584">
        <f>COUNTA(B14:E15)</f>
        <v>6</v>
      </c>
      <c r="G14" s="43" t="s">
        <v>60</v>
      </c>
      <c r="H14" s="403"/>
      <c r="I14" s="43"/>
      <c r="J14" s="43"/>
      <c r="K14" s="584">
        <f>COUNTA(G14:J15)</f>
        <v>1</v>
      </c>
      <c r="L14" s="62" t="s">
        <v>61</v>
      </c>
      <c r="M14" s="492" t="s">
        <v>472</v>
      </c>
      <c r="N14" s="458" t="s">
        <v>557</v>
      </c>
      <c r="O14" s="45"/>
      <c r="P14" s="792">
        <f>COUNTA(L14:O15)</f>
        <v>3</v>
      </c>
      <c r="Q14" s="47"/>
      <c r="R14" s="792">
        <f>COUNTA(Q14:Q15)</f>
        <v>0</v>
      </c>
      <c r="S14" s="793">
        <f>F14+K14+P14+R14</f>
        <v>10</v>
      </c>
      <c r="T14" s="48"/>
      <c r="U14" s="783">
        <f>S14+COUNTA(T14:T15)</f>
        <v>10</v>
      </c>
      <c r="V14" s="49"/>
      <c r="W14" s="792">
        <f>COUNTA(V14:V15)</f>
        <v>0</v>
      </c>
      <c r="X14" s="49"/>
      <c r="Y14" s="838">
        <f>COUNTA(X14:X15)</f>
        <v>0</v>
      </c>
      <c r="Z14" s="373"/>
      <c r="AA14" s="373"/>
      <c r="AB14" s="373"/>
      <c r="AC14" s="792">
        <f>COUNTA(Z14:AB15)</f>
        <v>0</v>
      </c>
      <c r="AD14" s="787">
        <f>W14+Y14+AC14</f>
        <v>0</v>
      </c>
      <c r="AE14" s="788">
        <f>S14+AD14</f>
        <v>10</v>
      </c>
      <c r="AF14" s="64"/>
      <c r="AG14" s="64"/>
      <c r="AH14" s="584">
        <f>COUNTA(AF14:AG15)</f>
        <v>0</v>
      </c>
      <c r="AI14" s="64"/>
      <c r="AJ14" s="64"/>
      <c r="AK14" s="584">
        <f>COUNTA(AI14:AJ15)</f>
        <v>0</v>
      </c>
      <c r="AL14" s="64"/>
      <c r="AM14" s="64"/>
      <c r="AN14" s="584">
        <f>COUNTA(AL14:AM15)</f>
        <v>0</v>
      </c>
      <c r="AO14" s="64"/>
      <c r="AP14" s="64"/>
      <c r="AQ14" s="584">
        <f>COUNTA(AO14:AP15)</f>
        <v>0</v>
      </c>
      <c r="AR14" s="584">
        <f>AH14+AK14+AN14+AQ14</f>
        <v>0</v>
      </c>
      <c r="AS14" s="796">
        <f>AE14+AR14</f>
        <v>10</v>
      </c>
    </row>
    <row r="15" spans="1:45" ht="17.25" customHeight="1" thickBot="1">
      <c r="A15" s="791"/>
      <c r="B15" s="142" t="s">
        <v>405</v>
      </c>
      <c r="C15" s="401" t="s">
        <v>59</v>
      </c>
      <c r="D15" s="401"/>
      <c r="E15" s="38"/>
      <c r="F15" s="585"/>
      <c r="G15" s="66"/>
      <c r="H15" s="66"/>
      <c r="I15" s="66"/>
      <c r="J15" s="67"/>
      <c r="K15" s="585"/>
      <c r="L15" s="68"/>
      <c r="M15" s="68"/>
      <c r="N15" s="68"/>
      <c r="O15" s="69"/>
      <c r="P15" s="754"/>
      <c r="Q15" s="70"/>
      <c r="R15" s="754"/>
      <c r="S15" s="705"/>
      <c r="T15" s="71"/>
      <c r="U15" s="784"/>
      <c r="V15" s="72"/>
      <c r="W15" s="754"/>
      <c r="X15" s="72"/>
      <c r="Y15" s="786"/>
      <c r="Z15" s="73"/>
      <c r="AA15" s="73"/>
      <c r="AB15" s="73"/>
      <c r="AC15" s="754"/>
      <c r="AD15" s="658"/>
      <c r="AE15" s="789"/>
      <c r="AF15" s="42"/>
      <c r="AG15" s="42"/>
      <c r="AH15" s="585"/>
      <c r="AI15" s="42"/>
      <c r="AJ15" s="42"/>
      <c r="AK15" s="585"/>
      <c r="AL15" s="42"/>
      <c r="AM15" s="42"/>
      <c r="AN15" s="585"/>
      <c r="AO15" s="428"/>
      <c r="AP15" s="428"/>
      <c r="AQ15" s="585"/>
      <c r="AR15" s="585"/>
      <c r="AS15" s="652"/>
    </row>
    <row r="16" spans="1:45">
      <c r="A16" s="545" t="s">
        <v>62</v>
      </c>
      <c r="B16" s="380" t="s">
        <v>63</v>
      </c>
      <c r="C16" s="43" t="s">
        <v>64</v>
      </c>
      <c r="D16" s="43" t="s">
        <v>65</v>
      </c>
      <c r="E16" s="43" t="s">
        <v>66</v>
      </c>
      <c r="F16" s="677">
        <f>COUNTA(B16:E17)</f>
        <v>8</v>
      </c>
      <c r="G16" s="45" t="s">
        <v>67</v>
      </c>
      <c r="H16" s="45" t="s">
        <v>68</v>
      </c>
      <c r="I16" s="45" t="s">
        <v>547</v>
      </c>
      <c r="J16" s="45" t="s">
        <v>548</v>
      </c>
      <c r="K16" s="662">
        <f>COUNTA(G16:J17)</f>
        <v>7</v>
      </c>
      <c r="L16" s="46" t="s">
        <v>69</v>
      </c>
      <c r="M16" s="458"/>
      <c r="N16" s="46"/>
      <c r="O16" s="43"/>
      <c r="P16" s="535">
        <f>COUNTA(L16:O17)</f>
        <v>1</v>
      </c>
      <c r="Q16" s="47"/>
      <c r="R16" s="535">
        <f>COUNTA(Q16:Q17)</f>
        <v>0</v>
      </c>
      <c r="S16" s="668">
        <f>F16+K16+P16+R16</f>
        <v>16</v>
      </c>
      <c r="T16" s="48"/>
      <c r="U16" s="783">
        <f>S16+COUNTA(T16:T17)</f>
        <v>16</v>
      </c>
      <c r="V16" s="49"/>
      <c r="W16" s="535">
        <f>COUNTA(V16:V17)</f>
        <v>0</v>
      </c>
      <c r="X16" s="49"/>
      <c r="Y16" s="785">
        <f>COUNTA(X16:X17)</f>
        <v>0</v>
      </c>
      <c r="Z16" s="50"/>
      <c r="AA16" s="50"/>
      <c r="AB16" s="50"/>
      <c r="AC16" s="535">
        <f>COUNTA(Z16:AB17)</f>
        <v>0</v>
      </c>
      <c r="AD16" s="537">
        <f>SUM(W16+Y16+AC16)</f>
        <v>0</v>
      </c>
      <c r="AE16" s="779">
        <f>SUM(S16+AD16)</f>
        <v>16</v>
      </c>
      <c r="AF16" s="51"/>
      <c r="AG16" s="51"/>
      <c r="AH16" s="583">
        <f>COUNTA(AF16:AG17)</f>
        <v>0</v>
      </c>
      <c r="AI16" s="51"/>
      <c r="AJ16" s="51"/>
      <c r="AK16" s="583">
        <f>COUNTA(AI16:AJ17)</f>
        <v>0</v>
      </c>
      <c r="AL16" s="51"/>
      <c r="AM16" s="51"/>
      <c r="AN16" s="583">
        <f>COUNTA(AL16:AM17)</f>
        <v>0</v>
      </c>
      <c r="AO16" s="51"/>
      <c r="AP16" s="51"/>
      <c r="AQ16" s="584">
        <f>COUNTA(AO16:AP17)</f>
        <v>0</v>
      </c>
      <c r="AR16" s="583">
        <f>AH16+AK16+AN16+AQ16</f>
        <v>0</v>
      </c>
      <c r="AS16" s="767">
        <f>AE16+AR16</f>
        <v>16</v>
      </c>
    </row>
    <row r="17" spans="1:45" ht="16.5" thickBot="1">
      <c r="A17" s="546"/>
      <c r="B17" s="38" t="s">
        <v>70</v>
      </c>
      <c r="C17" s="38" t="s">
        <v>71</v>
      </c>
      <c r="D17" s="65" t="s">
        <v>72</v>
      </c>
      <c r="E17" s="523" t="s">
        <v>545</v>
      </c>
      <c r="F17" s="664"/>
      <c r="G17" s="59" t="s">
        <v>73</v>
      </c>
      <c r="H17" s="38" t="s">
        <v>74</v>
      </c>
      <c r="I17" s="492" t="s">
        <v>546</v>
      </c>
      <c r="J17" s="492"/>
      <c r="K17" s="664"/>
      <c r="L17" s="58"/>
      <c r="M17" s="58"/>
      <c r="N17" s="58"/>
      <c r="O17" s="59"/>
      <c r="P17" s="754"/>
      <c r="Q17" s="60"/>
      <c r="R17" s="754"/>
      <c r="S17" s="670"/>
      <c r="T17" s="61"/>
      <c r="U17" s="784"/>
      <c r="V17" s="40"/>
      <c r="W17" s="754"/>
      <c r="X17" s="40"/>
      <c r="Y17" s="786"/>
      <c r="Z17" s="41"/>
      <c r="AA17" s="41"/>
      <c r="AB17" s="41"/>
      <c r="AC17" s="754"/>
      <c r="AD17" s="658"/>
      <c r="AE17" s="660"/>
      <c r="AF17" s="42"/>
      <c r="AG17" s="42"/>
      <c r="AH17" s="582"/>
      <c r="AI17" s="42"/>
      <c r="AJ17" s="42"/>
      <c r="AK17" s="582"/>
      <c r="AL17" s="42"/>
      <c r="AM17" s="42"/>
      <c r="AN17" s="582"/>
      <c r="AO17" s="431"/>
      <c r="AP17" s="431"/>
      <c r="AQ17" s="585"/>
      <c r="AR17" s="582"/>
      <c r="AS17" s="768"/>
    </row>
    <row r="18" spans="1:45">
      <c r="A18" s="755" t="s">
        <v>75</v>
      </c>
      <c r="B18" s="62" t="s">
        <v>380</v>
      </c>
      <c r="C18" s="62" t="s">
        <v>76</v>
      </c>
      <c r="D18" s="52" t="s">
        <v>392</v>
      </c>
      <c r="E18" s="43" t="s">
        <v>77</v>
      </c>
      <c r="F18" s="677">
        <f>COUNTA(B18:E20)</f>
        <v>8</v>
      </c>
      <c r="G18" s="46" t="s">
        <v>78</v>
      </c>
      <c r="H18" s="380" t="s">
        <v>529</v>
      </c>
      <c r="I18" s="46"/>
      <c r="J18" s="45"/>
      <c r="K18" s="662">
        <f>COUNTA(G18:J20)</f>
        <v>2</v>
      </c>
      <c r="L18" s="46" t="s">
        <v>79</v>
      </c>
      <c r="M18" s="62" t="s">
        <v>368</v>
      </c>
      <c r="N18" s="376" t="s">
        <v>407</v>
      </c>
      <c r="O18" s="376"/>
      <c r="P18" s="726">
        <f>COUNTA(L18:O20)</f>
        <v>3</v>
      </c>
      <c r="Q18" s="49"/>
      <c r="R18" s="726">
        <f>COUNTA(Q18:Q20)</f>
        <v>0</v>
      </c>
      <c r="S18" s="668">
        <f>F18+K18+P18+R18</f>
        <v>13</v>
      </c>
      <c r="T18" s="43" t="s">
        <v>80</v>
      </c>
      <c r="U18" s="774">
        <f>S18+COUNTA(T18:T20)</f>
        <v>15</v>
      </c>
      <c r="V18" s="49"/>
      <c r="W18" s="726">
        <f>COUNTA(V18:V20)</f>
        <v>0</v>
      </c>
      <c r="X18" s="49"/>
      <c r="Y18" s="769">
        <f>COUNTA(X18:X20)</f>
        <v>0</v>
      </c>
      <c r="Z18" s="50"/>
      <c r="AA18" s="50"/>
      <c r="AB18" s="50"/>
      <c r="AC18" s="535">
        <f>COUNTA(Z18:AB20)</f>
        <v>0</v>
      </c>
      <c r="AD18" s="537">
        <f>SUM(W18+Y18+AC18)</f>
        <v>0</v>
      </c>
      <c r="AE18" s="779">
        <f>SUM(S18+AD18)</f>
        <v>13</v>
      </c>
      <c r="AF18" s="476"/>
      <c r="AG18" s="51"/>
      <c r="AH18" s="771">
        <f>COUNTA(AF18:AG20)</f>
        <v>0</v>
      </c>
      <c r="AI18" s="51"/>
      <c r="AJ18" s="51"/>
      <c r="AK18" s="583">
        <f>COUNTA(AI18:AJ20)</f>
        <v>0</v>
      </c>
      <c r="AL18" s="51"/>
      <c r="AM18" s="51"/>
      <c r="AN18" s="583">
        <f>COUNTA(AL18:AM20)</f>
        <v>0</v>
      </c>
      <c r="AO18" s="51"/>
      <c r="AP18" s="51"/>
      <c r="AQ18" s="583">
        <f>COUNTA(AO18:AP20)</f>
        <v>0</v>
      </c>
      <c r="AR18" s="771">
        <f>SUM(AH18+AK18+AN18+AQ18)</f>
        <v>0</v>
      </c>
      <c r="AS18" s="767">
        <f>AE18+AR18</f>
        <v>13</v>
      </c>
    </row>
    <row r="19" spans="1:45" ht="16.5" customHeight="1">
      <c r="A19" s="781"/>
      <c r="B19" s="27" t="s">
        <v>81</v>
      </c>
      <c r="C19" s="27" t="s">
        <v>82</v>
      </c>
      <c r="D19" s="27" t="s">
        <v>83</v>
      </c>
      <c r="E19" s="30" t="s">
        <v>379</v>
      </c>
      <c r="F19" s="603"/>
      <c r="G19" s="74"/>
      <c r="H19" s="75"/>
      <c r="I19" s="74"/>
      <c r="J19" s="75"/>
      <c r="K19" s="604"/>
      <c r="L19" s="74"/>
      <c r="M19" s="74"/>
      <c r="N19" s="74"/>
      <c r="O19" s="76"/>
      <c r="P19" s="605"/>
      <c r="Q19" s="77"/>
      <c r="R19" s="605"/>
      <c r="S19" s="642"/>
      <c r="T19" s="20" t="s">
        <v>84</v>
      </c>
      <c r="U19" s="775"/>
      <c r="V19" s="77"/>
      <c r="W19" s="777"/>
      <c r="X19" s="24"/>
      <c r="Y19" s="778"/>
      <c r="Z19" s="25"/>
      <c r="AA19" s="25"/>
      <c r="AB19" s="25"/>
      <c r="AC19" s="605"/>
      <c r="AD19" s="635"/>
      <c r="AE19" s="780"/>
      <c r="AF19" s="78"/>
      <c r="AG19" s="78"/>
      <c r="AH19" s="772"/>
      <c r="AI19" s="78"/>
      <c r="AJ19" s="78"/>
      <c r="AK19" s="581"/>
      <c r="AL19" s="78"/>
      <c r="AM19" s="78"/>
      <c r="AN19" s="581"/>
      <c r="AO19" s="78"/>
      <c r="AP19" s="78"/>
      <c r="AQ19" s="581"/>
      <c r="AR19" s="581"/>
      <c r="AS19" s="698"/>
    </row>
    <row r="20" spans="1:45" ht="17.25" customHeight="1" thickBot="1">
      <c r="A20" s="782"/>
      <c r="B20" s="79"/>
      <c r="C20" s="79"/>
      <c r="D20" s="79"/>
      <c r="E20" s="67"/>
      <c r="F20" s="664"/>
      <c r="G20" s="58"/>
      <c r="H20" s="58"/>
      <c r="I20" s="58"/>
      <c r="J20" s="59"/>
      <c r="K20" s="664"/>
      <c r="L20" s="58"/>
      <c r="M20" s="58"/>
      <c r="N20" s="58"/>
      <c r="O20" s="59"/>
      <c r="P20" s="753"/>
      <c r="Q20" s="40"/>
      <c r="R20" s="753"/>
      <c r="S20" s="670"/>
      <c r="T20" s="38"/>
      <c r="U20" s="776"/>
      <c r="V20" s="40"/>
      <c r="W20" s="753"/>
      <c r="X20" s="40"/>
      <c r="Y20" s="770"/>
      <c r="Z20" s="41"/>
      <c r="AA20" s="41"/>
      <c r="AB20" s="41"/>
      <c r="AC20" s="754"/>
      <c r="AD20" s="658"/>
      <c r="AE20" s="660"/>
      <c r="AF20" s="42"/>
      <c r="AG20" s="42"/>
      <c r="AH20" s="773"/>
      <c r="AI20" s="42"/>
      <c r="AJ20" s="42"/>
      <c r="AK20" s="582"/>
      <c r="AL20" s="42"/>
      <c r="AM20" s="42"/>
      <c r="AN20" s="582"/>
      <c r="AO20" s="431"/>
      <c r="AP20" s="431"/>
      <c r="AQ20" s="582"/>
      <c r="AR20" s="582"/>
      <c r="AS20" s="768"/>
    </row>
    <row r="21" spans="1:45">
      <c r="A21" s="755" t="s">
        <v>85</v>
      </c>
      <c r="B21" s="52" t="s">
        <v>393</v>
      </c>
      <c r="C21" s="380" t="s">
        <v>86</v>
      </c>
      <c r="D21" s="43" t="s">
        <v>87</v>
      </c>
      <c r="E21" s="361" t="s">
        <v>94</v>
      </c>
      <c r="F21" s="677">
        <f>COUNTA(B21:E22)</f>
        <v>4</v>
      </c>
      <c r="G21" s="46" t="s">
        <v>88</v>
      </c>
      <c r="H21" s="46" t="s">
        <v>89</v>
      </c>
      <c r="I21" s="46" t="s">
        <v>90</v>
      </c>
      <c r="J21" s="46" t="s">
        <v>91</v>
      </c>
      <c r="K21" s="662">
        <f>COUNTA(G21:J22)</f>
        <v>5</v>
      </c>
      <c r="L21" s="46" t="s">
        <v>92</v>
      </c>
      <c r="M21" s="376" t="s">
        <v>523</v>
      </c>
      <c r="N21" s="501" t="s">
        <v>558</v>
      </c>
      <c r="O21" s="80"/>
      <c r="P21" s="726">
        <f>COUNTA(L21:O22)</f>
        <v>3</v>
      </c>
      <c r="Q21" s="49"/>
      <c r="R21" s="726">
        <f>COUNTA(Q21:Q22)</f>
        <v>0</v>
      </c>
      <c r="S21" s="668">
        <f>F21+K21+P21+R21</f>
        <v>12</v>
      </c>
      <c r="T21" s="49"/>
      <c r="U21" s="765">
        <f>S21+COUNTA(T21:T22)</f>
        <v>12</v>
      </c>
      <c r="V21" s="49"/>
      <c r="W21" s="726">
        <f>COUNTA(V21:V22)</f>
        <v>0</v>
      </c>
      <c r="X21" s="62"/>
      <c r="Y21" s="769">
        <f>COUNTA(X21:X22)</f>
        <v>0</v>
      </c>
      <c r="Z21" s="50"/>
      <c r="AA21" s="50"/>
      <c r="AB21" s="50"/>
      <c r="AC21" s="726">
        <f>COUNTA(Z21:AB22)</f>
        <v>0</v>
      </c>
      <c r="AD21" s="537">
        <f>SUM(W21+Y21+AC21)</f>
        <v>0</v>
      </c>
      <c r="AE21" s="539">
        <f>SUM(S21+AD21)</f>
        <v>12</v>
      </c>
      <c r="AF21" s="82"/>
      <c r="AG21" s="82"/>
      <c r="AH21" s="541">
        <f>COUNTA(AF21:AG22)</f>
        <v>0</v>
      </c>
      <c r="AI21" s="82"/>
      <c r="AJ21" s="82"/>
      <c r="AK21" s="541">
        <f>COUNTA(AI21:AJ22)</f>
        <v>0</v>
      </c>
      <c r="AL21" s="82"/>
      <c r="AM21" s="82"/>
      <c r="AN21" s="541">
        <f>COUNTA(AL21:AM22)</f>
        <v>0</v>
      </c>
      <c r="AO21" s="82"/>
      <c r="AP21" s="82"/>
      <c r="AQ21" s="541">
        <f>COUNTA(AO21:AP22)</f>
        <v>0</v>
      </c>
      <c r="AR21" s="541">
        <f>AH21+AK21+AN21+AQ21</f>
        <v>0</v>
      </c>
      <c r="AS21" s="767">
        <f>AE21+AR21</f>
        <v>12</v>
      </c>
    </row>
    <row r="22" spans="1:45" ht="17.25" customHeight="1" thickBot="1">
      <c r="A22" s="756"/>
      <c r="B22" s="38"/>
      <c r="C22" s="38"/>
      <c r="D22" s="38"/>
      <c r="E22" s="67"/>
      <c r="F22" s="664"/>
      <c r="G22" s="19" t="s">
        <v>93</v>
      </c>
      <c r="H22" s="58"/>
      <c r="I22" s="58"/>
      <c r="J22" s="38"/>
      <c r="K22" s="664"/>
      <c r="L22" s="58"/>
      <c r="M22" s="58"/>
      <c r="N22" s="58"/>
      <c r="O22" s="59"/>
      <c r="P22" s="753"/>
      <c r="Q22" s="40"/>
      <c r="R22" s="753"/>
      <c r="S22" s="670"/>
      <c r="T22" s="40"/>
      <c r="U22" s="766"/>
      <c r="V22" s="40"/>
      <c r="W22" s="753"/>
      <c r="X22" s="40"/>
      <c r="Y22" s="770"/>
      <c r="Z22" s="41"/>
      <c r="AA22" s="41"/>
      <c r="AB22" s="41"/>
      <c r="AC22" s="753"/>
      <c r="AD22" s="658"/>
      <c r="AE22" s="660"/>
      <c r="AF22" s="42"/>
      <c r="AG22" s="42"/>
      <c r="AH22" s="542"/>
      <c r="AI22" s="42"/>
      <c r="AJ22" s="42"/>
      <c r="AK22" s="542"/>
      <c r="AL22" s="42"/>
      <c r="AM22" s="42"/>
      <c r="AN22" s="542"/>
      <c r="AO22" s="424"/>
      <c r="AP22" s="424"/>
      <c r="AQ22" s="542"/>
      <c r="AR22" s="542"/>
      <c r="AS22" s="768"/>
    </row>
    <row r="23" spans="1:45">
      <c r="A23" s="748" t="s">
        <v>95</v>
      </c>
      <c r="B23" s="44" t="s">
        <v>97</v>
      </c>
      <c r="C23" s="44" t="s">
        <v>96</v>
      </c>
      <c r="D23" s="62" t="s">
        <v>378</v>
      </c>
      <c r="E23" s="215" t="s">
        <v>99</v>
      </c>
      <c r="F23" s="549">
        <f>COUNTA(B23:E24)</f>
        <v>4</v>
      </c>
      <c r="G23" s="44" t="s">
        <v>98</v>
      </c>
      <c r="H23" s="44" t="s">
        <v>438</v>
      </c>
      <c r="I23" s="44"/>
      <c r="J23" s="44"/>
      <c r="K23" s="564">
        <f>COUNTA(G23:J24)</f>
        <v>2</v>
      </c>
      <c r="L23" s="62" t="s">
        <v>367</v>
      </c>
      <c r="M23" s="62" t="s">
        <v>383</v>
      </c>
      <c r="N23" s="492" t="s">
        <v>463</v>
      </c>
      <c r="O23" s="43"/>
      <c r="P23" s="535">
        <f>COUNTA(L23:O24)</f>
        <v>3</v>
      </c>
      <c r="Q23" s="49"/>
      <c r="R23" s="535">
        <f>COUNTA(Q23:Q24)</f>
        <v>0</v>
      </c>
      <c r="S23" s="594">
        <f>F23+K23+P23+R23</f>
        <v>9</v>
      </c>
      <c r="T23" s="49"/>
      <c r="U23" s="765">
        <f>S23+COUNTA(T23:T24)</f>
        <v>9</v>
      </c>
      <c r="V23" s="49"/>
      <c r="W23" s="535">
        <f>COUNTA(V23:V24)</f>
        <v>0</v>
      </c>
      <c r="X23" s="49"/>
      <c r="Y23" s="535">
        <f>COUNTA(X23:X24)</f>
        <v>0</v>
      </c>
      <c r="Z23" s="50"/>
      <c r="AA23" s="50"/>
      <c r="AB23" s="50"/>
      <c r="AC23" s="535">
        <f>COUNTA(Z23:AB24)</f>
        <v>0</v>
      </c>
      <c r="AD23" s="537">
        <f>SUM(W23+Y23+AC23)</f>
        <v>0</v>
      </c>
      <c r="AE23" s="539">
        <f>SUM(S23+AD23)</f>
        <v>9</v>
      </c>
      <c r="AF23" s="82"/>
      <c r="AG23" s="82"/>
      <c r="AH23" s="541">
        <f>COUNTA(AF23:AG24)</f>
        <v>0</v>
      </c>
      <c r="AI23" s="82"/>
      <c r="AJ23" s="82"/>
      <c r="AK23" s="541">
        <f>COUNTA(AI23:AJ24)</f>
        <v>0</v>
      </c>
      <c r="AL23" s="82"/>
      <c r="AM23" s="82"/>
      <c r="AN23" s="541">
        <f>COUNTA(AL23:AM24)</f>
        <v>0</v>
      </c>
      <c r="AO23" s="82"/>
      <c r="AP23" s="82"/>
      <c r="AQ23" s="541">
        <f>COUNTA(AO23:AP24)</f>
        <v>0</v>
      </c>
      <c r="AR23" s="541">
        <f>AH23+AK23+AN23+AQ23</f>
        <v>0</v>
      </c>
      <c r="AS23" s="543">
        <f>AE23+AR23</f>
        <v>9</v>
      </c>
    </row>
    <row r="24" spans="1:45" ht="17.25" customHeight="1" thickBot="1">
      <c r="A24" s="749"/>
      <c r="B24" s="57"/>
      <c r="C24" s="57"/>
      <c r="D24" s="57"/>
      <c r="E24" s="83"/>
      <c r="F24" s="550"/>
      <c r="G24" s="57"/>
      <c r="H24" s="57"/>
      <c r="I24" s="57"/>
      <c r="J24" s="57"/>
      <c r="K24" s="565"/>
      <c r="L24" s="58"/>
      <c r="M24" s="58"/>
      <c r="N24" s="58"/>
      <c r="O24" s="38"/>
      <c r="P24" s="536"/>
      <c r="Q24" s="40"/>
      <c r="R24" s="536"/>
      <c r="S24" s="595"/>
      <c r="T24" s="40"/>
      <c r="U24" s="766"/>
      <c r="V24" s="40"/>
      <c r="W24" s="536"/>
      <c r="X24" s="40"/>
      <c r="Y24" s="536"/>
      <c r="Z24" s="84"/>
      <c r="AA24" s="84"/>
      <c r="AB24" s="84"/>
      <c r="AC24" s="536"/>
      <c r="AD24" s="538"/>
      <c r="AE24" s="540"/>
      <c r="AF24" s="85"/>
      <c r="AG24" s="85"/>
      <c r="AH24" s="542"/>
      <c r="AI24" s="85"/>
      <c r="AJ24" s="85"/>
      <c r="AK24" s="542"/>
      <c r="AL24" s="85"/>
      <c r="AM24" s="85"/>
      <c r="AN24" s="542"/>
      <c r="AO24" s="424"/>
      <c r="AP24" s="424"/>
      <c r="AQ24" s="542"/>
      <c r="AR24" s="542"/>
      <c r="AS24" s="544"/>
    </row>
    <row r="25" spans="1:45">
      <c r="A25" s="545" t="s">
        <v>100</v>
      </c>
      <c r="B25" s="44" t="s">
        <v>413</v>
      </c>
      <c r="C25" s="44" t="s">
        <v>101</v>
      </c>
      <c r="D25" s="44" t="s">
        <v>102</v>
      </c>
      <c r="E25" s="44" t="s">
        <v>436</v>
      </c>
      <c r="F25" s="549">
        <f>COUNTA(B25:E27)</f>
        <v>8</v>
      </c>
      <c r="G25" s="44" t="s">
        <v>103</v>
      </c>
      <c r="H25" s="44" t="s">
        <v>105</v>
      </c>
      <c r="I25" s="44"/>
      <c r="J25" s="44"/>
      <c r="K25" s="564">
        <f>COUNTA(G25:J27)</f>
        <v>2</v>
      </c>
      <c r="L25" s="377" t="s">
        <v>432</v>
      </c>
      <c r="M25" s="62"/>
      <c r="N25" s="46"/>
      <c r="O25" s="80"/>
      <c r="P25" s="535">
        <f>COUNTA(L25:O27)</f>
        <v>1</v>
      </c>
      <c r="Q25" s="81"/>
      <c r="R25" s="535">
        <f>COUNTA(Q25:Q27)</f>
        <v>0</v>
      </c>
      <c r="S25" s="553">
        <f>F25+K25+P25+R25</f>
        <v>11</v>
      </c>
      <c r="T25" s="49"/>
      <c r="U25" s="607">
        <f>S25+COUNTA(T25:T26)</f>
        <v>11</v>
      </c>
      <c r="V25" s="49"/>
      <c r="W25" s="535">
        <f>COUNTA(V25:V27)</f>
        <v>0</v>
      </c>
      <c r="X25" s="49"/>
      <c r="Y25" s="535">
        <f>COUNTA(X25:X27)</f>
        <v>0</v>
      </c>
      <c r="Z25" s="49"/>
      <c r="AA25" s="49"/>
      <c r="AB25" s="49"/>
      <c r="AC25" s="535">
        <f>COUNTA(Z25:AB27)</f>
        <v>0</v>
      </c>
      <c r="AD25" s="537">
        <f>SUM(W25+Y25+AC25)</f>
        <v>0</v>
      </c>
      <c r="AE25" s="539">
        <f>SUM(S25+AD25)</f>
        <v>11</v>
      </c>
      <c r="AF25" s="476" t="s">
        <v>371</v>
      </c>
      <c r="AG25" s="476" t="s">
        <v>372</v>
      </c>
      <c r="AH25" s="541">
        <f>COUNTA(AF25:AG27)</f>
        <v>3</v>
      </c>
      <c r="AI25" s="82"/>
      <c r="AJ25" s="82"/>
      <c r="AK25" s="541">
        <f>COUNTA(AI25:AJ27)</f>
        <v>0</v>
      </c>
      <c r="AL25" s="82"/>
      <c r="AM25" s="82"/>
      <c r="AN25" s="541">
        <f>COUNTA(AL25:AM27)</f>
        <v>0</v>
      </c>
      <c r="AO25" s="82"/>
      <c r="AP25" s="82"/>
      <c r="AQ25" s="541">
        <f>COUNTA(AO25:AP27)</f>
        <v>0</v>
      </c>
      <c r="AR25" s="541">
        <f>AH25+AK25+AN25+AQ25</f>
        <v>3</v>
      </c>
      <c r="AS25" s="559">
        <f>AE25+AR25</f>
        <v>14</v>
      </c>
    </row>
    <row r="26" spans="1:45" s="344" customFormat="1" ht="16.5" customHeight="1">
      <c r="A26" s="602"/>
      <c r="B26" s="52" t="s">
        <v>381</v>
      </c>
      <c r="C26" s="459" t="s">
        <v>106</v>
      </c>
      <c r="D26" s="197" t="s">
        <v>104</v>
      </c>
      <c r="E26" s="158" t="s">
        <v>502</v>
      </c>
      <c r="F26" s="603"/>
      <c r="G26" s="52"/>
      <c r="H26" s="53"/>
      <c r="I26" s="53"/>
      <c r="J26" s="27"/>
      <c r="K26" s="604"/>
      <c r="L26" s="53"/>
      <c r="M26" s="53"/>
      <c r="N26" s="53"/>
      <c r="O26" s="27"/>
      <c r="P26" s="605"/>
      <c r="Q26" s="31"/>
      <c r="R26" s="605"/>
      <c r="S26" s="606"/>
      <c r="T26" s="33"/>
      <c r="U26" s="608"/>
      <c r="V26" s="33"/>
      <c r="W26" s="605"/>
      <c r="X26" s="33"/>
      <c r="Y26" s="605"/>
      <c r="Z26" s="343"/>
      <c r="AA26" s="343"/>
      <c r="AB26" s="343"/>
      <c r="AC26" s="605"/>
      <c r="AD26" s="635"/>
      <c r="AE26" s="636"/>
      <c r="AF26" s="480" t="s">
        <v>440</v>
      </c>
      <c r="AG26" s="478"/>
      <c r="AH26" s="561"/>
      <c r="AI26" s="336"/>
      <c r="AJ26" s="336"/>
      <c r="AK26" s="561"/>
      <c r="AL26" s="336"/>
      <c r="AM26" s="336"/>
      <c r="AN26" s="561"/>
      <c r="AO26" s="420"/>
      <c r="AP26" s="420"/>
      <c r="AQ26" s="561"/>
      <c r="AR26" s="561"/>
      <c r="AS26" s="644"/>
    </row>
    <row r="27" spans="1:45" ht="17.25" customHeight="1" thickBot="1">
      <c r="A27" s="546"/>
      <c r="B27" s="338"/>
      <c r="C27" s="342"/>
      <c r="D27" s="342"/>
      <c r="E27" s="79"/>
      <c r="F27" s="550"/>
      <c r="G27" s="338"/>
      <c r="H27" s="345"/>
      <c r="I27" s="345"/>
      <c r="J27" s="36"/>
      <c r="K27" s="565"/>
      <c r="L27" s="339"/>
      <c r="M27" s="345"/>
      <c r="N27" s="345"/>
      <c r="O27" s="36"/>
      <c r="P27" s="536"/>
      <c r="Q27" s="168"/>
      <c r="R27" s="536"/>
      <c r="S27" s="554"/>
      <c r="T27" s="77"/>
      <c r="U27" s="609"/>
      <c r="V27" s="77"/>
      <c r="W27" s="536"/>
      <c r="X27" s="77"/>
      <c r="Y27" s="536"/>
      <c r="Z27" s="340"/>
      <c r="AA27" s="346"/>
      <c r="AB27" s="346"/>
      <c r="AC27" s="536"/>
      <c r="AD27" s="538"/>
      <c r="AE27" s="540"/>
      <c r="AF27" s="341"/>
      <c r="AG27" s="347"/>
      <c r="AH27" s="542"/>
      <c r="AI27" s="341"/>
      <c r="AJ27" s="347"/>
      <c r="AK27" s="542"/>
      <c r="AL27" s="341"/>
      <c r="AM27" s="337"/>
      <c r="AN27" s="542"/>
      <c r="AO27" s="424"/>
      <c r="AP27" s="424"/>
      <c r="AQ27" s="542"/>
      <c r="AR27" s="542"/>
      <c r="AS27" s="560"/>
    </row>
    <row r="28" spans="1:45" s="290" customFormat="1" ht="17.25" customHeight="1" thickBot="1">
      <c r="A28" s="375" t="s">
        <v>107</v>
      </c>
      <c r="B28" s="758"/>
      <c r="C28" s="759"/>
      <c r="D28" s="759"/>
      <c r="E28" s="760"/>
      <c r="F28" s="91">
        <f>SUM(F29:F40)</f>
        <v>22</v>
      </c>
      <c r="G28" s="758"/>
      <c r="H28" s="759"/>
      <c r="I28" s="759"/>
      <c r="J28" s="760"/>
      <c r="K28" s="91">
        <f>SUM(K29:K40)</f>
        <v>25</v>
      </c>
      <c r="L28" s="758"/>
      <c r="M28" s="759"/>
      <c r="N28" s="759"/>
      <c r="O28" s="760"/>
      <c r="P28" s="91">
        <f>SUM(P29:P40)</f>
        <v>18</v>
      </c>
      <c r="Q28" s="91"/>
      <c r="R28" s="91">
        <f>SUM(R29:R40)</f>
        <v>0</v>
      </c>
      <c r="S28" s="91">
        <f>SUM(S29:S40)</f>
        <v>65</v>
      </c>
      <c r="T28" s="91"/>
      <c r="U28" s="91">
        <f>SUM(U29:U40)</f>
        <v>65</v>
      </c>
      <c r="V28" s="91"/>
      <c r="W28" s="91">
        <f>SUM(W29:W40)</f>
        <v>0</v>
      </c>
      <c r="X28" s="91"/>
      <c r="Y28" s="91">
        <f>SUM(Y29:Y40)</f>
        <v>0</v>
      </c>
      <c r="Z28" s="758"/>
      <c r="AA28" s="759"/>
      <c r="AB28" s="759"/>
      <c r="AC28" s="91">
        <f>SUM(AC29:AC40)</f>
        <v>0</v>
      </c>
      <c r="AD28" s="91">
        <f>SUM(AD29:AD40)</f>
        <v>0</v>
      </c>
      <c r="AE28" s="91">
        <f>U28+AD28</f>
        <v>65</v>
      </c>
      <c r="AF28" s="758"/>
      <c r="AG28" s="759"/>
      <c r="AH28" s="91">
        <f>SUM(AH29:AH40)</f>
        <v>0</v>
      </c>
      <c r="AI28" s="758"/>
      <c r="AJ28" s="759"/>
      <c r="AK28" s="91">
        <f>SUM(AK29:AK40)</f>
        <v>0</v>
      </c>
      <c r="AL28" s="758"/>
      <c r="AM28" s="760"/>
      <c r="AN28" s="91">
        <f>SUM(AN29:AN40)</f>
        <v>0</v>
      </c>
      <c r="AO28" s="575"/>
      <c r="AP28" s="576"/>
      <c r="AQ28" s="91">
        <f>SUM(AQ29:AQ40)</f>
        <v>0</v>
      </c>
      <c r="AR28" s="91">
        <f>SUM(AR29:AR40)</f>
        <v>0</v>
      </c>
      <c r="AS28" s="93">
        <f>SUM(AS29:AS40)</f>
        <v>65</v>
      </c>
    </row>
    <row r="29" spans="1:45" ht="26.25" thickBot="1">
      <c r="A29" s="94" t="s">
        <v>108</v>
      </c>
      <c r="B29" s="67"/>
      <c r="C29" s="67"/>
      <c r="D29" s="67"/>
      <c r="E29" s="95"/>
      <c r="F29" s="96">
        <f>COUNTA(B29:E29)</f>
        <v>0</v>
      </c>
      <c r="G29" s="67" t="s">
        <v>109</v>
      </c>
      <c r="H29" s="69"/>
      <c r="I29" s="69"/>
      <c r="J29" s="69"/>
      <c r="K29" s="96">
        <f>COUNTA(G29:J29)</f>
        <v>1</v>
      </c>
      <c r="L29" s="406" t="s">
        <v>425</v>
      </c>
      <c r="M29" s="69"/>
      <c r="N29" s="69"/>
      <c r="O29" s="97"/>
      <c r="P29" s="98">
        <f>COUNTA(L29:O29)</f>
        <v>1</v>
      </c>
      <c r="Q29" s="99"/>
      <c r="R29" s="100">
        <f>COUNTA(Q29)</f>
        <v>0</v>
      </c>
      <c r="S29" s="101">
        <f>F29+K29+P29+R29</f>
        <v>2</v>
      </c>
      <c r="T29" s="102"/>
      <c r="U29" s="103">
        <f>S29+COUNTA(T29)</f>
        <v>2</v>
      </c>
      <c r="V29" s="72"/>
      <c r="W29" s="368">
        <f>COUNTA(V29)</f>
        <v>0</v>
      </c>
      <c r="X29" s="72"/>
      <c r="Y29" s="368">
        <f>COUNTA(X29)</f>
        <v>0</v>
      </c>
      <c r="Z29" s="79"/>
      <c r="AA29" s="72"/>
      <c r="AB29" s="72"/>
      <c r="AC29" s="104">
        <f>COUNTA(Z29:AB29)</f>
        <v>0</v>
      </c>
      <c r="AD29" s="105">
        <f>W29+Y29+AC29</f>
        <v>0</v>
      </c>
      <c r="AE29" s="106">
        <f>S29+AD29</f>
        <v>2</v>
      </c>
      <c r="AF29" s="102"/>
      <c r="AG29" s="102"/>
      <c r="AH29" s="365">
        <f>COUNTA(AF29:AG29)</f>
        <v>0</v>
      </c>
      <c r="AI29" s="102"/>
      <c r="AJ29" s="102"/>
      <c r="AK29" s="102">
        <f>COUNTA(AI29:AJ29)</f>
        <v>0</v>
      </c>
      <c r="AL29" s="102"/>
      <c r="AM29" s="102"/>
      <c r="AN29" s="102">
        <f>COUNTA(AL29:AM29)</f>
        <v>0</v>
      </c>
      <c r="AO29" s="418"/>
      <c r="AP29" s="418"/>
      <c r="AQ29" s="418">
        <f>COUNTA(AO29:AP29)</f>
        <v>0</v>
      </c>
      <c r="AR29" s="102">
        <f>AH29+AK29+AN29+AQ29</f>
        <v>0</v>
      </c>
      <c r="AS29" s="107">
        <f>AE29+AR29</f>
        <v>2</v>
      </c>
    </row>
    <row r="30" spans="1:45">
      <c r="A30" s="764" t="s">
        <v>110</v>
      </c>
      <c r="B30" s="215" t="s">
        <v>375</v>
      </c>
      <c r="C30" s="52" t="s">
        <v>394</v>
      </c>
      <c r="D30" s="215" t="s">
        <v>113</v>
      </c>
      <c r="E30" s="44" t="s">
        <v>111</v>
      </c>
      <c r="F30" s="547">
        <f>COUNTA(B30:E31)</f>
        <v>5</v>
      </c>
      <c r="G30" s="45" t="s">
        <v>112</v>
      </c>
      <c r="H30" s="45" t="s">
        <v>504</v>
      </c>
      <c r="I30" s="45" t="s">
        <v>377</v>
      </c>
      <c r="J30" s="45" t="s">
        <v>505</v>
      </c>
      <c r="K30" s="549">
        <f>COUNTA(G30:J31)</f>
        <v>4</v>
      </c>
      <c r="L30" s="43" t="s">
        <v>416</v>
      </c>
      <c r="M30" s="492" t="s">
        <v>464</v>
      </c>
      <c r="N30" s="492" t="s">
        <v>465</v>
      </c>
      <c r="O30" s="506" t="s">
        <v>560</v>
      </c>
      <c r="P30" s="551">
        <f>COUNTA(L30:O31)</f>
        <v>4</v>
      </c>
      <c r="Q30" s="81"/>
      <c r="R30" s="535">
        <f>COUNTA(Q30:Q31)</f>
        <v>0</v>
      </c>
      <c r="S30" s="594">
        <f>F30+K30+P30+R30</f>
        <v>13</v>
      </c>
      <c r="T30" s="370"/>
      <c r="U30" s="596">
        <f>S30+COUNTA(T30:T31)</f>
        <v>13</v>
      </c>
      <c r="V30" s="62"/>
      <c r="W30" s="535">
        <f>COUNTA(V30:V31)</f>
        <v>0</v>
      </c>
      <c r="X30" s="49"/>
      <c r="Y30" s="535">
        <f>COUNTA(X30:X31)</f>
        <v>0</v>
      </c>
      <c r="Z30" s="49"/>
      <c r="AA30" s="49"/>
      <c r="AB30" s="49"/>
      <c r="AC30" s="535">
        <f>COUNTA(Z30:AB31)</f>
        <v>0</v>
      </c>
      <c r="AD30" s="537">
        <f>W30+Y30+AC30</f>
        <v>0</v>
      </c>
      <c r="AE30" s="539">
        <f>S30+AD30</f>
        <v>13</v>
      </c>
      <c r="AF30" s="82"/>
      <c r="AG30" s="82"/>
      <c r="AH30" s="541">
        <f>COUNTA(AF30:AG31)</f>
        <v>0</v>
      </c>
      <c r="AI30" s="82"/>
      <c r="AJ30" s="82"/>
      <c r="AK30" s="541">
        <f>COUNTA(AI30:AJ31)</f>
        <v>0</v>
      </c>
      <c r="AL30" s="82"/>
      <c r="AM30" s="82"/>
      <c r="AN30" s="541">
        <f>COUNTA(AL30:AM31)</f>
        <v>0</v>
      </c>
      <c r="AO30" s="82"/>
      <c r="AP30" s="82"/>
      <c r="AQ30" s="541">
        <f>COUNTA(AO30:AP31)</f>
        <v>0</v>
      </c>
      <c r="AR30" s="541">
        <f>AH30+AK30+AN30+AQ30</f>
        <v>0</v>
      </c>
      <c r="AS30" s="543">
        <f>AE30+AR30</f>
        <v>13</v>
      </c>
    </row>
    <row r="31" spans="1:45" ht="17.25" customHeight="1" thickBot="1">
      <c r="A31" s="762"/>
      <c r="B31" s="20" t="s">
        <v>503</v>
      </c>
      <c r="C31" s="57"/>
      <c r="D31" s="66"/>
      <c r="E31" s="57"/>
      <c r="F31" s="590"/>
      <c r="G31" s="20"/>
      <c r="H31" s="59"/>
      <c r="I31" s="109"/>
      <c r="J31" s="38"/>
      <c r="K31" s="585"/>
      <c r="L31" s="59"/>
      <c r="M31" s="59"/>
      <c r="N31" s="59"/>
      <c r="O31" s="38"/>
      <c r="P31" s="757"/>
      <c r="Q31" s="39"/>
      <c r="R31" s="754"/>
      <c r="S31" s="705"/>
      <c r="T31" s="110"/>
      <c r="U31" s="597"/>
      <c r="V31" s="40"/>
      <c r="W31" s="754"/>
      <c r="X31" s="412"/>
      <c r="Y31" s="754"/>
      <c r="Z31" s="40"/>
      <c r="AA31" s="40"/>
      <c r="AB31" s="40"/>
      <c r="AC31" s="754"/>
      <c r="AD31" s="538"/>
      <c r="AE31" s="540"/>
      <c r="AF31" s="85"/>
      <c r="AG31" s="85"/>
      <c r="AH31" s="542"/>
      <c r="AI31" s="85"/>
      <c r="AJ31" s="85"/>
      <c r="AK31" s="542"/>
      <c r="AL31" s="85"/>
      <c r="AM31" s="85"/>
      <c r="AN31" s="542"/>
      <c r="AO31" s="424"/>
      <c r="AP31" s="424"/>
      <c r="AQ31" s="542"/>
      <c r="AR31" s="542"/>
      <c r="AS31" s="544"/>
    </row>
    <row r="32" spans="1:45">
      <c r="A32" s="545" t="s">
        <v>114</v>
      </c>
      <c r="B32" s="361" t="s">
        <v>115</v>
      </c>
      <c r="C32" s="43"/>
      <c r="D32" s="43"/>
      <c r="E32" s="45"/>
      <c r="F32" s="547">
        <f>COUNTA(B32:E33)</f>
        <v>1</v>
      </c>
      <c r="G32" s="45" t="s">
        <v>116</v>
      </c>
      <c r="H32" s="45" t="s">
        <v>117</v>
      </c>
      <c r="I32" s="45" t="s">
        <v>118</v>
      </c>
      <c r="J32" s="45" t="s">
        <v>119</v>
      </c>
      <c r="K32" s="549">
        <f>COUNTA(G32:J33)</f>
        <v>5</v>
      </c>
      <c r="L32" s="43" t="s">
        <v>120</v>
      </c>
      <c r="M32" s="62" t="s">
        <v>366</v>
      </c>
      <c r="N32" s="376" t="s">
        <v>409</v>
      </c>
      <c r="O32" s="62" t="s">
        <v>507</v>
      </c>
      <c r="P32" s="551">
        <f>COUNTA(L32:O33)</f>
        <v>4</v>
      </c>
      <c r="Q32" s="81"/>
      <c r="R32" s="535">
        <f>COUNTA(Q32:Q33)</f>
        <v>0</v>
      </c>
      <c r="S32" s="553">
        <f>F32+K32+P32+R32</f>
        <v>10</v>
      </c>
      <c r="T32" s="490"/>
      <c r="U32" s="555">
        <f>S32+COUNTA(T32:T33)</f>
        <v>10</v>
      </c>
      <c r="V32" s="49"/>
      <c r="W32" s="535">
        <f>COUNTA(V32:V33)</f>
        <v>0</v>
      </c>
      <c r="X32" s="49"/>
      <c r="Y32" s="535">
        <f>COUNTA(X32:X33)</f>
        <v>0</v>
      </c>
      <c r="Z32" s="49"/>
      <c r="AA32" s="49"/>
      <c r="AB32" s="49"/>
      <c r="AC32" s="535">
        <f>COUNTA(Z32:AB33)</f>
        <v>0</v>
      </c>
      <c r="AD32" s="537">
        <f>W32+Y32+AC32</f>
        <v>0</v>
      </c>
      <c r="AE32" s="539">
        <f>S32+AD32</f>
        <v>10</v>
      </c>
      <c r="AF32" s="82"/>
      <c r="AG32" s="82"/>
      <c r="AH32" s="541">
        <f>COUNTA(AF32:AG33)</f>
        <v>0</v>
      </c>
      <c r="AI32" s="82"/>
      <c r="AJ32" s="82"/>
      <c r="AK32" s="541">
        <f>COUNTA(AI32:AJ33)</f>
        <v>0</v>
      </c>
      <c r="AL32" s="82"/>
      <c r="AM32" s="82"/>
      <c r="AN32" s="541">
        <f>COUNTA(AL32:AM33)</f>
        <v>0</v>
      </c>
      <c r="AO32" s="82"/>
      <c r="AP32" s="82"/>
      <c r="AQ32" s="541">
        <f>COUNTA(AO32:AP33)</f>
        <v>0</v>
      </c>
      <c r="AR32" s="541">
        <f>AH32+AK32+AN32+AQ32</f>
        <v>0</v>
      </c>
      <c r="AS32" s="543">
        <f>AE32+AR32</f>
        <v>10</v>
      </c>
    </row>
    <row r="33" spans="1:45" ht="17.25" customHeight="1" thickBot="1">
      <c r="A33" s="546"/>
      <c r="B33" s="67"/>
      <c r="C33" s="67"/>
      <c r="D33" s="67"/>
      <c r="E33" s="69"/>
      <c r="F33" s="548"/>
      <c r="G33" s="67" t="s">
        <v>506</v>
      </c>
      <c r="H33" s="69"/>
      <c r="I33" s="69"/>
      <c r="J33" s="69"/>
      <c r="K33" s="550"/>
      <c r="L33" s="498"/>
      <c r="M33" s="67"/>
      <c r="N33" s="79"/>
      <c r="O33" s="497"/>
      <c r="P33" s="552"/>
      <c r="Q33" s="99"/>
      <c r="R33" s="536"/>
      <c r="S33" s="554"/>
      <c r="T33" s="488"/>
      <c r="U33" s="556"/>
      <c r="V33" s="72"/>
      <c r="W33" s="536"/>
      <c r="X33" s="72"/>
      <c r="Y33" s="536"/>
      <c r="Z33" s="72"/>
      <c r="AA33" s="72"/>
      <c r="AB33" s="72"/>
      <c r="AC33" s="536"/>
      <c r="AD33" s="538"/>
      <c r="AE33" s="540"/>
      <c r="AF33" s="487"/>
      <c r="AG33" s="487"/>
      <c r="AH33" s="542"/>
      <c r="AI33" s="487"/>
      <c r="AJ33" s="487"/>
      <c r="AK33" s="542"/>
      <c r="AL33" s="487"/>
      <c r="AM33" s="487"/>
      <c r="AN33" s="542"/>
      <c r="AO33" s="487"/>
      <c r="AP33" s="487"/>
      <c r="AQ33" s="542"/>
      <c r="AR33" s="542"/>
      <c r="AS33" s="544"/>
    </row>
    <row r="34" spans="1:45">
      <c r="A34" s="761" t="s">
        <v>121</v>
      </c>
      <c r="B34" s="20" t="s">
        <v>122</v>
      </c>
      <c r="C34" s="20" t="s">
        <v>123</v>
      </c>
      <c r="D34" s="20" t="s">
        <v>124</v>
      </c>
      <c r="E34" s="377" t="s">
        <v>128</v>
      </c>
      <c r="F34" s="694">
        <f>COUNTA(B34:E35)</f>
        <v>4</v>
      </c>
      <c r="G34" s="141" t="s">
        <v>125</v>
      </c>
      <c r="H34" s="141" t="s">
        <v>126</v>
      </c>
      <c r="I34" s="141" t="s">
        <v>127</v>
      </c>
      <c r="J34" s="141"/>
      <c r="K34" s="603">
        <f>COUNTA(G34:J35)</f>
        <v>3</v>
      </c>
      <c r="L34" s="20" t="s">
        <v>415</v>
      </c>
      <c r="M34" s="492" t="s">
        <v>466</v>
      </c>
      <c r="N34" s="142" t="s">
        <v>520</v>
      </c>
      <c r="O34" s="377" t="s">
        <v>521</v>
      </c>
      <c r="P34" s="763">
        <f>COUNTA(L34:O35)</f>
        <v>4</v>
      </c>
      <c r="Q34" s="24"/>
      <c r="R34" s="605">
        <f>COUNTA(Q34:Q35)</f>
        <v>0</v>
      </c>
      <c r="S34" s="642">
        <f>F34+K34+P34+R34</f>
        <v>11</v>
      </c>
      <c r="T34" s="491"/>
      <c r="U34" s="643">
        <f>S34+COUNTA(T34:T35)</f>
        <v>11</v>
      </c>
      <c r="V34" s="24"/>
      <c r="W34" s="605">
        <f>COUNTA(V34:V35)</f>
        <v>0</v>
      </c>
      <c r="X34" s="24"/>
      <c r="Y34" s="605">
        <f>COUNTA(X34:X35)</f>
        <v>0</v>
      </c>
      <c r="Z34" s="24"/>
      <c r="AA34" s="24"/>
      <c r="AB34" s="24"/>
      <c r="AC34" s="605">
        <f>COUNTA(Z34:AB35)</f>
        <v>0</v>
      </c>
      <c r="AD34" s="635">
        <f>W34+Y34+AC34</f>
        <v>0</v>
      </c>
      <c r="AE34" s="636">
        <f>S34+AD34</f>
        <v>11</v>
      </c>
      <c r="AF34" s="489"/>
      <c r="AG34" s="489"/>
      <c r="AH34" s="561">
        <f>COUNTA(AF34:AG35)</f>
        <v>0</v>
      </c>
      <c r="AI34" s="489"/>
      <c r="AJ34" s="489"/>
      <c r="AK34" s="561">
        <f>COUNTA(AI34:AJ35)</f>
        <v>0</v>
      </c>
      <c r="AL34" s="489"/>
      <c r="AM34" s="489"/>
      <c r="AN34" s="561">
        <f>COUNTA(AL34:AM35)</f>
        <v>0</v>
      </c>
      <c r="AO34" s="489"/>
      <c r="AP34" s="489"/>
      <c r="AQ34" s="561">
        <f>COUNTA(AO34:AP35)</f>
        <v>0</v>
      </c>
      <c r="AR34" s="561">
        <f>AH34+AK34+AN34+AQ34</f>
        <v>0</v>
      </c>
      <c r="AS34" s="572">
        <f>AE34+AR34</f>
        <v>11</v>
      </c>
    </row>
    <row r="35" spans="1:45" ht="17.25" customHeight="1" thickBot="1">
      <c r="A35" s="762"/>
      <c r="B35" s="377"/>
      <c r="C35" s="38"/>
      <c r="D35" s="38"/>
      <c r="E35" s="58"/>
      <c r="F35" s="750"/>
      <c r="H35" s="58"/>
      <c r="I35" s="58"/>
      <c r="J35" s="38"/>
      <c r="K35" s="585"/>
      <c r="L35" s="58"/>
      <c r="M35" s="58"/>
      <c r="N35" s="58"/>
      <c r="O35" s="38"/>
      <c r="P35" s="757"/>
      <c r="Q35" s="40"/>
      <c r="R35" s="754"/>
      <c r="S35" s="705"/>
      <c r="T35" s="110"/>
      <c r="U35" s="597"/>
      <c r="V35" s="40"/>
      <c r="W35" s="754"/>
      <c r="X35" s="40"/>
      <c r="Y35" s="754"/>
      <c r="Z35" s="40"/>
      <c r="AA35" s="40"/>
      <c r="AB35" s="40"/>
      <c r="AC35" s="754"/>
      <c r="AD35" s="538"/>
      <c r="AE35" s="540"/>
      <c r="AF35" s="85"/>
      <c r="AG35" s="85"/>
      <c r="AH35" s="542"/>
      <c r="AI35" s="85"/>
      <c r="AJ35" s="85"/>
      <c r="AK35" s="542"/>
      <c r="AL35" s="85"/>
      <c r="AM35" s="85"/>
      <c r="AN35" s="542"/>
      <c r="AO35" s="424"/>
      <c r="AP35" s="424"/>
      <c r="AQ35" s="542"/>
      <c r="AR35" s="542"/>
      <c r="AS35" s="544"/>
    </row>
    <row r="36" spans="1:45">
      <c r="A36" s="755" t="s">
        <v>129</v>
      </c>
      <c r="B36" s="376" t="s">
        <v>130</v>
      </c>
      <c r="C36" s="62" t="s">
        <v>131</v>
      </c>
      <c r="D36" s="376" t="s">
        <v>132</v>
      </c>
      <c r="E36" s="43" t="s">
        <v>133</v>
      </c>
      <c r="F36" s="688">
        <f>COUNTA(B36:E37)</f>
        <v>7</v>
      </c>
      <c r="G36" s="46" t="s">
        <v>135</v>
      </c>
      <c r="H36" s="43" t="s">
        <v>474</v>
      </c>
      <c r="J36" s="125"/>
      <c r="K36" s="549">
        <f>COUNTA(G36:J37)</f>
        <v>2</v>
      </c>
      <c r="L36" s="46"/>
      <c r="M36" s="46"/>
      <c r="N36" s="46"/>
      <c r="O36" s="43"/>
      <c r="P36" s="551">
        <f>COUNTA(L36:O37)</f>
        <v>0</v>
      </c>
      <c r="Q36" s="81"/>
      <c r="R36" s="535">
        <f>COUNTA(Q36:Q37)</f>
        <v>0</v>
      </c>
      <c r="S36" s="594">
        <f>F36+K36+P36+R36</f>
        <v>9</v>
      </c>
      <c r="T36" s="370"/>
      <c r="U36" s="596">
        <f>S36+COUNTA(T36:T37)</f>
        <v>9</v>
      </c>
      <c r="V36" s="49"/>
      <c r="W36" s="535">
        <f>COUNTA(V36:V37)</f>
        <v>0</v>
      </c>
      <c r="X36" s="407"/>
      <c r="Y36" s="535">
        <f>COUNTA(X36:X37)</f>
        <v>0</v>
      </c>
      <c r="Z36" s="49"/>
      <c r="AA36" s="49"/>
      <c r="AB36" s="49"/>
      <c r="AC36" s="535">
        <f>COUNTA(Z36:AB37)</f>
        <v>0</v>
      </c>
      <c r="AD36" s="537">
        <f>W36+Y36+AC36</f>
        <v>0</v>
      </c>
      <c r="AE36" s="539">
        <f>S36+AD36</f>
        <v>9</v>
      </c>
      <c r="AF36" s="82"/>
      <c r="AG36" s="82"/>
      <c r="AH36" s="541">
        <f>COUNTA(AF36:AG37)</f>
        <v>0</v>
      </c>
      <c r="AI36" s="82"/>
      <c r="AJ36" s="82"/>
      <c r="AK36" s="541">
        <f>COUNTA(AI36:AJ37)</f>
        <v>0</v>
      </c>
      <c r="AL36" s="82"/>
      <c r="AM36" s="82"/>
      <c r="AN36" s="541">
        <f>COUNTA(AL36:AM37)</f>
        <v>0</v>
      </c>
      <c r="AO36" s="82"/>
      <c r="AP36" s="82"/>
      <c r="AQ36" s="541">
        <f>COUNTA(AO36:AP37)</f>
        <v>0</v>
      </c>
      <c r="AR36" s="541">
        <f>AH36+AK36+AN36+AQ36</f>
        <v>0</v>
      </c>
      <c r="AS36" s="543">
        <f>AE36+AR36</f>
        <v>9</v>
      </c>
    </row>
    <row r="37" spans="1:45" ht="17.25" customHeight="1" thickBot="1">
      <c r="A37" s="756"/>
      <c r="B37" s="400" t="s">
        <v>136</v>
      </c>
      <c r="C37" s="377" t="s">
        <v>137</v>
      </c>
      <c r="D37" s="36" t="s">
        <v>134</v>
      </c>
      <c r="E37" s="36"/>
      <c r="F37" s="750"/>
      <c r="G37" s="58"/>
      <c r="H37" s="58"/>
      <c r="I37" s="58"/>
      <c r="J37" s="38"/>
      <c r="K37" s="585"/>
      <c r="L37" s="58"/>
      <c r="M37" s="58"/>
      <c r="N37" s="58"/>
      <c r="O37" s="38"/>
      <c r="P37" s="757"/>
      <c r="Q37" s="39"/>
      <c r="R37" s="754"/>
      <c r="S37" s="705"/>
      <c r="T37" s="110"/>
      <c r="U37" s="597"/>
      <c r="V37" s="40"/>
      <c r="W37" s="754"/>
      <c r="X37" s="40"/>
      <c r="Y37" s="754"/>
      <c r="Z37" s="40"/>
      <c r="AA37" s="40"/>
      <c r="AB37" s="40"/>
      <c r="AC37" s="754"/>
      <c r="AD37" s="538"/>
      <c r="AE37" s="540"/>
      <c r="AF37" s="85"/>
      <c r="AG37" s="85"/>
      <c r="AH37" s="542"/>
      <c r="AI37" s="85"/>
      <c r="AJ37" s="85"/>
      <c r="AK37" s="542"/>
      <c r="AL37" s="85"/>
      <c r="AM37" s="85"/>
      <c r="AN37" s="542"/>
      <c r="AO37" s="424"/>
      <c r="AP37" s="424"/>
      <c r="AQ37" s="542"/>
      <c r="AR37" s="542"/>
      <c r="AS37" s="544"/>
    </row>
    <row r="38" spans="1:45">
      <c r="A38" s="748" t="s">
        <v>138</v>
      </c>
      <c r="B38" s="44" t="s">
        <v>139</v>
      </c>
      <c r="C38" s="376" t="s">
        <v>140</v>
      </c>
      <c r="D38" s="376" t="s">
        <v>141</v>
      </c>
      <c r="F38" s="688">
        <f>COUNTA(B38:E39)</f>
        <v>3</v>
      </c>
      <c r="G38" s="44" t="s">
        <v>142</v>
      </c>
      <c r="H38" s="44" t="s">
        <v>143</v>
      </c>
      <c r="I38" s="44" t="s">
        <v>144</v>
      </c>
      <c r="J38" s="44" t="s">
        <v>145</v>
      </c>
      <c r="K38" s="677">
        <f>COUNTA(G38:J39)</f>
        <v>8</v>
      </c>
      <c r="L38" s="215" t="s">
        <v>518</v>
      </c>
      <c r="M38" s="46"/>
      <c r="N38" s="46"/>
      <c r="O38" s="43"/>
      <c r="P38" s="751">
        <f>COUNTA(L38:O39)</f>
        <v>1</v>
      </c>
      <c r="Q38" s="81"/>
      <c r="R38" s="726">
        <f>COUNTA(Q38:Q39)</f>
        <v>0</v>
      </c>
      <c r="S38" s="668">
        <f>F38+K38+P38+R38</f>
        <v>12</v>
      </c>
      <c r="T38" s="126"/>
      <c r="U38" s="596">
        <f>S38+COUNTA(T38:T39)</f>
        <v>12</v>
      </c>
      <c r="V38" s="49"/>
      <c r="W38" s="535">
        <f>COUNTA(V38:V39)</f>
        <v>0</v>
      </c>
      <c r="X38" s="49"/>
      <c r="Y38" s="535">
        <f>COUNTA(X38:X39)</f>
        <v>0</v>
      </c>
      <c r="Z38" s="49"/>
      <c r="AA38" s="49"/>
      <c r="AB38" s="49"/>
      <c r="AC38" s="747">
        <f>COUNTA(Z38:AB39)</f>
        <v>0</v>
      </c>
      <c r="AD38" s="537">
        <f>W38+Y38+AC38</f>
        <v>0</v>
      </c>
      <c r="AE38" s="539">
        <f>S38+AD38</f>
        <v>12</v>
      </c>
      <c r="AF38" s="82"/>
      <c r="AG38" s="82"/>
      <c r="AH38" s="541">
        <f>COUNTA(AF38:AG39)</f>
        <v>0</v>
      </c>
      <c r="AI38" s="82"/>
      <c r="AJ38" s="82"/>
      <c r="AK38" s="541">
        <f>COUNTA(AI38:AJ39)</f>
        <v>0</v>
      </c>
      <c r="AL38" s="82"/>
      <c r="AM38" s="82"/>
      <c r="AN38" s="541">
        <f>COUNTA(AL38:AM39)</f>
        <v>0</v>
      </c>
      <c r="AO38" s="82"/>
      <c r="AP38" s="82"/>
      <c r="AQ38" s="541">
        <f>COUNTA(AO38:AP39)</f>
        <v>0</v>
      </c>
      <c r="AR38" s="541">
        <f>AH38+AK38+AN38+AQ38</f>
        <v>0</v>
      </c>
      <c r="AS38" s="543">
        <f>AE38+AR38</f>
        <v>12</v>
      </c>
    </row>
    <row r="39" spans="1:45" ht="17.25" customHeight="1" thickBot="1">
      <c r="A39" s="749"/>
      <c r="B39" s="36"/>
      <c r="C39" s="36"/>
      <c r="D39" s="36"/>
      <c r="E39" s="38"/>
      <c r="F39" s="750"/>
      <c r="G39" s="57" t="s">
        <v>147</v>
      </c>
      <c r="H39" s="57" t="s">
        <v>148</v>
      </c>
      <c r="I39" s="508" t="s">
        <v>149</v>
      </c>
      <c r="J39" s="20" t="s">
        <v>146</v>
      </c>
      <c r="K39" s="664"/>
      <c r="L39" s="38"/>
      <c r="M39" s="58"/>
      <c r="N39" s="58"/>
      <c r="O39" s="38"/>
      <c r="P39" s="752"/>
      <c r="Q39" s="39"/>
      <c r="R39" s="753"/>
      <c r="S39" s="670"/>
      <c r="T39" s="42"/>
      <c r="U39" s="597"/>
      <c r="V39" s="40"/>
      <c r="W39" s="536"/>
      <c r="X39" s="40"/>
      <c r="Y39" s="536"/>
      <c r="Z39" s="40"/>
      <c r="AA39" s="40"/>
      <c r="AB39" s="40"/>
      <c r="AC39" s="744"/>
      <c r="AD39" s="538"/>
      <c r="AE39" s="540"/>
      <c r="AF39" s="85"/>
      <c r="AG39" s="85"/>
      <c r="AH39" s="542"/>
      <c r="AI39" s="85"/>
      <c r="AJ39" s="85"/>
      <c r="AK39" s="542"/>
      <c r="AL39" s="85"/>
      <c r="AM39" s="85"/>
      <c r="AN39" s="542"/>
      <c r="AO39" s="424"/>
      <c r="AP39" s="424"/>
      <c r="AQ39" s="542"/>
      <c r="AR39" s="542"/>
      <c r="AS39" s="544"/>
    </row>
    <row r="40" spans="1:45" ht="16.5" thickBot="1">
      <c r="A40" s="127" t="s">
        <v>150</v>
      </c>
      <c r="B40" s="128" t="s">
        <v>151</v>
      </c>
      <c r="C40" s="410" t="s">
        <v>152</v>
      </c>
      <c r="D40" s="128"/>
      <c r="E40" s="128"/>
      <c r="F40" s="129">
        <f>COUNTA(B40:E40)</f>
        <v>2</v>
      </c>
      <c r="G40" s="130" t="s">
        <v>153</v>
      </c>
      <c r="H40" s="455" t="s">
        <v>435</v>
      </c>
      <c r="I40" s="130"/>
      <c r="J40" s="131"/>
      <c r="K40" s="129">
        <f>COUNTA(G40:J40)</f>
        <v>2</v>
      </c>
      <c r="L40" s="130" t="s">
        <v>154</v>
      </c>
      <c r="M40" s="130" t="s">
        <v>155</v>
      </c>
      <c r="N40" s="376" t="s">
        <v>408</v>
      </c>
      <c r="O40" s="527" t="s">
        <v>515</v>
      </c>
      <c r="P40" s="132">
        <f>COUNTA(L40:O40)</f>
        <v>4</v>
      </c>
      <c r="Q40" s="133"/>
      <c r="R40" s="132">
        <f>COUNTA(Q40)</f>
        <v>0</v>
      </c>
      <c r="S40" s="134">
        <f>F40+K40+P40+R40</f>
        <v>8</v>
      </c>
      <c r="T40" s="108"/>
      <c r="U40" s="135">
        <f>S40+COUNTA(T40)</f>
        <v>8</v>
      </c>
      <c r="V40" s="63"/>
      <c r="W40" s="366">
        <f>COUNTA(V40)</f>
        <v>0</v>
      </c>
      <c r="X40" s="63"/>
      <c r="Y40" s="366">
        <f>COUNTA(X40)</f>
        <v>0</v>
      </c>
      <c r="Z40" s="63"/>
      <c r="AA40" s="63"/>
      <c r="AB40" s="63"/>
      <c r="AC40" s="366">
        <f>COUNTA(Z40:AB40)</f>
        <v>0</v>
      </c>
      <c r="AD40" s="136">
        <f>W40+Y40+AC40</f>
        <v>0</v>
      </c>
      <c r="AE40" s="137">
        <f>S40+AD40</f>
        <v>8</v>
      </c>
      <c r="AF40" s="138"/>
      <c r="AG40" s="138"/>
      <c r="AH40" s="369">
        <f>COUNTA(AF40:AG40)</f>
        <v>0</v>
      </c>
      <c r="AI40" s="138"/>
      <c r="AJ40" s="138"/>
      <c r="AK40" s="138">
        <f>COUNTA(AI40:AJ40)</f>
        <v>0</v>
      </c>
      <c r="AL40" s="138"/>
      <c r="AM40" s="138"/>
      <c r="AN40" s="138">
        <f>COUNTA(AL40:AM40)</f>
        <v>0</v>
      </c>
      <c r="AO40" s="422"/>
      <c r="AP40" s="422"/>
      <c r="AQ40" s="422">
        <f>COUNTA(AO40:AP40)</f>
        <v>0</v>
      </c>
      <c r="AR40" s="138">
        <f>AH40+AK40+AN40+AQ40</f>
        <v>0</v>
      </c>
      <c r="AS40" s="139">
        <f>AE40+AR40</f>
        <v>8</v>
      </c>
    </row>
    <row r="41" spans="1:45" ht="17.25" customHeight="1" thickBot="1">
      <c r="A41" s="140" t="s">
        <v>156</v>
      </c>
      <c r="B41" s="573"/>
      <c r="C41" s="678"/>
      <c r="D41" s="678"/>
      <c r="E41" s="574"/>
      <c r="F41" s="15">
        <f>SUM(F42:F65)</f>
        <v>48</v>
      </c>
      <c r="G41" s="573"/>
      <c r="H41" s="678"/>
      <c r="I41" s="678"/>
      <c r="J41" s="574"/>
      <c r="K41" s="15">
        <f>SUM(K42:K65)</f>
        <v>40</v>
      </c>
      <c r="L41" s="573"/>
      <c r="M41" s="678"/>
      <c r="N41" s="678"/>
      <c r="O41" s="574"/>
      <c r="P41" s="15">
        <f>SUM(P42:P65)</f>
        <v>17</v>
      </c>
      <c r="Q41" s="15"/>
      <c r="R41" s="15">
        <f>SUM(R42:R65)</f>
        <v>0</v>
      </c>
      <c r="S41" s="15">
        <f>SUM(S42:S65)</f>
        <v>105</v>
      </c>
      <c r="T41" s="15"/>
      <c r="U41" s="15">
        <f>SUM(U42:U65)</f>
        <v>105</v>
      </c>
      <c r="V41" s="15"/>
      <c r="W41" s="15">
        <f>SUM(W42:W65)</f>
        <v>0</v>
      </c>
      <c r="X41" s="15"/>
      <c r="Y41" s="15">
        <f>SUM(Y42:Y65)</f>
        <v>1</v>
      </c>
      <c r="Z41" s="573"/>
      <c r="AA41" s="678"/>
      <c r="AB41" s="678"/>
      <c r="AC41" s="16">
        <f>SUM(AC42:AC65)</f>
        <v>0</v>
      </c>
      <c r="AD41" s="17">
        <f>SUM(AD42:AD65)</f>
        <v>1</v>
      </c>
      <c r="AE41" s="17">
        <f>U41+AD41</f>
        <v>106</v>
      </c>
      <c r="AF41" s="573"/>
      <c r="AG41" s="678"/>
      <c r="AH41" s="15">
        <f>SUM(AH42:AH65)</f>
        <v>2</v>
      </c>
      <c r="AI41" s="573"/>
      <c r="AJ41" s="678"/>
      <c r="AK41" s="15">
        <f>SUM(AK42:AK65)</f>
        <v>0</v>
      </c>
      <c r="AL41" s="573"/>
      <c r="AM41" s="574"/>
      <c r="AN41" s="15">
        <f>SUM(AN42:AN65)</f>
        <v>0</v>
      </c>
      <c r="AO41" s="573"/>
      <c r="AP41" s="574"/>
      <c r="AQ41" s="15">
        <f>SUM(AQ42:AQ65)</f>
        <v>0</v>
      </c>
      <c r="AR41" s="15">
        <f>SUM(AR42:AR65)</f>
        <v>2</v>
      </c>
      <c r="AS41" s="18">
        <f>SUM(AS42:AS65)</f>
        <v>108</v>
      </c>
    </row>
    <row r="42" spans="1:45">
      <c r="A42" s="745" t="s">
        <v>157</v>
      </c>
      <c r="B42" s="19" t="s">
        <v>158</v>
      </c>
      <c r="C42" s="380" t="s">
        <v>159</v>
      </c>
      <c r="D42" s="377" t="s">
        <v>160</v>
      </c>
      <c r="E42" s="43" t="s">
        <v>431</v>
      </c>
      <c r="F42" s="603">
        <f>COUNTA(B42:E43)</f>
        <v>6</v>
      </c>
      <c r="G42" s="141" t="s">
        <v>161</v>
      </c>
      <c r="H42" s="141" t="s">
        <v>452</v>
      </c>
      <c r="I42" s="142" t="s">
        <v>453</v>
      </c>
      <c r="J42" s="46" t="s">
        <v>162</v>
      </c>
      <c r="K42" s="603">
        <f>COUNTA(G42:J43)</f>
        <v>4</v>
      </c>
      <c r="L42" s="141"/>
      <c r="M42" s="141"/>
      <c r="N42" s="141"/>
      <c r="O42" s="19"/>
      <c r="P42" s="604">
        <f>COUNTA(L42:O43)</f>
        <v>0</v>
      </c>
      <c r="Q42" s="143"/>
      <c r="R42" s="604">
        <f>COUNTA(Q42:Q43)</f>
        <v>0</v>
      </c>
      <c r="S42" s="642">
        <f>F42+K42+P42+R42</f>
        <v>10</v>
      </c>
      <c r="T42" s="370"/>
      <c r="U42" s="643">
        <f>S42+COUNTA(T42:T43)</f>
        <v>10</v>
      </c>
      <c r="V42" s="24"/>
      <c r="W42" s="605">
        <f>COUNTA(V42:V43)</f>
        <v>0</v>
      </c>
      <c r="X42" s="24"/>
      <c r="Y42" s="605">
        <f>COUNTA(X42:X43)</f>
        <v>0</v>
      </c>
      <c r="Z42" s="24"/>
      <c r="AA42" s="24"/>
      <c r="AB42" s="24"/>
      <c r="AC42" s="743">
        <f>COUNTA(Z42:AB43)</f>
        <v>0</v>
      </c>
      <c r="AD42" s="635">
        <f>W42+Y42+AC42</f>
        <v>0</v>
      </c>
      <c r="AE42" s="636">
        <f>S42+AD42</f>
        <v>10</v>
      </c>
      <c r="AF42" s="476" t="s">
        <v>495</v>
      </c>
      <c r="AG42" s="145"/>
      <c r="AH42" s="561">
        <f>COUNTA(AF42:AG43)</f>
        <v>1</v>
      </c>
      <c r="AI42" s="145"/>
      <c r="AJ42" s="145"/>
      <c r="AK42" s="561">
        <f>COUNTA(AI42:AJ43)</f>
        <v>0</v>
      </c>
      <c r="AL42" s="145"/>
      <c r="AM42" s="145"/>
      <c r="AN42" s="561">
        <f>COUNTA(AL42:AM43)</f>
        <v>0</v>
      </c>
      <c r="AO42" s="82"/>
      <c r="AP42" s="82"/>
      <c r="AQ42" s="541">
        <f>COUNTA(AO42:AP43)</f>
        <v>0</v>
      </c>
      <c r="AR42" s="561">
        <f>AH42+AK42+AN42+AQ42</f>
        <v>1</v>
      </c>
      <c r="AS42" s="644">
        <f>AE42+AR42</f>
        <v>11</v>
      </c>
    </row>
    <row r="43" spans="1:45" ht="17.25" customHeight="1" thickBot="1">
      <c r="A43" s="746"/>
      <c r="B43" s="57" t="s">
        <v>395</v>
      </c>
      <c r="C43" s="335" t="s">
        <v>451</v>
      </c>
      <c r="D43" s="36"/>
      <c r="E43" s="79"/>
      <c r="F43" s="585"/>
      <c r="G43" s="58"/>
      <c r="H43" s="58"/>
      <c r="I43" s="36"/>
      <c r="J43" s="385"/>
      <c r="K43" s="585"/>
      <c r="L43" s="58"/>
      <c r="M43" s="58"/>
      <c r="N43" s="58"/>
      <c r="O43" s="36"/>
      <c r="P43" s="585"/>
      <c r="Q43" s="146"/>
      <c r="R43" s="585"/>
      <c r="S43" s="705"/>
      <c r="T43" s="110"/>
      <c r="U43" s="597"/>
      <c r="V43" s="40"/>
      <c r="W43" s="536"/>
      <c r="X43" s="40"/>
      <c r="Y43" s="536"/>
      <c r="Z43" s="40"/>
      <c r="AA43" s="40"/>
      <c r="AB43" s="40"/>
      <c r="AC43" s="744"/>
      <c r="AD43" s="538"/>
      <c r="AE43" s="540"/>
      <c r="AF43" s="85"/>
      <c r="AG43" s="85"/>
      <c r="AH43" s="542"/>
      <c r="AI43" s="85"/>
      <c r="AJ43" s="85"/>
      <c r="AK43" s="542"/>
      <c r="AL43" s="85"/>
      <c r="AM43" s="85"/>
      <c r="AN43" s="542"/>
      <c r="AO43" s="424"/>
      <c r="AP43" s="424"/>
      <c r="AQ43" s="542"/>
      <c r="AR43" s="542"/>
      <c r="AS43" s="560"/>
    </row>
    <row r="44" spans="1:45">
      <c r="A44" s="711" t="s">
        <v>163</v>
      </c>
      <c r="B44" s="44" t="s">
        <v>164</v>
      </c>
      <c r="C44" s="215" t="s">
        <v>165</v>
      </c>
      <c r="D44" s="215" t="s">
        <v>166</v>
      </c>
      <c r="E44" s="228" t="s">
        <v>171</v>
      </c>
      <c r="F44" s="677">
        <f>COUNTA(B44:E46)</f>
        <v>10</v>
      </c>
      <c r="G44" s="45" t="s">
        <v>168</v>
      </c>
      <c r="H44" s="44" t="s">
        <v>169</v>
      </c>
      <c r="I44" s="44" t="s">
        <v>170</v>
      </c>
      <c r="J44" s="45" t="s">
        <v>175</v>
      </c>
      <c r="K44" s="677">
        <f>COUNTA(G44:J46)</f>
        <v>6</v>
      </c>
      <c r="L44" s="43"/>
      <c r="M44" s="45"/>
      <c r="N44" s="45"/>
      <c r="O44" s="43"/>
      <c r="P44" s="662">
        <f>COUNTA(L44:O46)</f>
        <v>0</v>
      </c>
      <c r="Q44" s="147"/>
      <c r="R44" s="662">
        <f>COUNTA(Q44:Q46)</f>
        <v>0</v>
      </c>
      <c r="S44" s="594">
        <f>F44+K44+P44+R44</f>
        <v>16</v>
      </c>
      <c r="T44" s="370"/>
      <c r="U44" s="596">
        <f>S44+COUNTA(T44:T46)</f>
        <v>16</v>
      </c>
      <c r="V44" s="49"/>
      <c r="W44" s="535">
        <f>COUNTA(V44:V46)</f>
        <v>0</v>
      </c>
      <c r="X44" s="49"/>
      <c r="Y44" s="535">
        <f>COUNTA(X44:X46)</f>
        <v>0</v>
      </c>
      <c r="Z44" s="49"/>
      <c r="AA44" s="49"/>
      <c r="AB44" s="49"/>
      <c r="AC44" s="706">
        <f>COUNTA(Z44:AB46)</f>
        <v>0</v>
      </c>
      <c r="AD44" s="537">
        <f>W44+Y44+AC44</f>
        <v>0</v>
      </c>
      <c r="AE44" s="539">
        <f>S44+AD44</f>
        <v>16</v>
      </c>
      <c r="AF44" s="82"/>
      <c r="AG44" s="82"/>
      <c r="AH44" s="541">
        <f>COUNTA(AF44:AG46)</f>
        <v>0</v>
      </c>
      <c r="AI44" s="82"/>
      <c r="AJ44" s="82"/>
      <c r="AK44" s="541">
        <f>COUNTA(AI44:AJ46)</f>
        <v>0</v>
      </c>
      <c r="AL44" s="82"/>
      <c r="AM44" s="82"/>
      <c r="AN44" s="541">
        <f>COUNTA(AL44:AM46)</f>
        <v>0</v>
      </c>
      <c r="AO44" s="422"/>
      <c r="AP44" s="422"/>
      <c r="AQ44" s="541">
        <f>COUNTA(AO44:AP46)</f>
        <v>0</v>
      </c>
      <c r="AR44" s="541">
        <f>AH44+AK44+AN44+AQ44</f>
        <v>0</v>
      </c>
      <c r="AS44" s="543">
        <f>AE44+AR44</f>
        <v>16</v>
      </c>
    </row>
    <row r="45" spans="1:45" ht="16.5" customHeight="1">
      <c r="A45" s="742"/>
      <c r="B45" s="411" t="s">
        <v>172</v>
      </c>
      <c r="C45" s="228" t="s">
        <v>173</v>
      </c>
      <c r="D45" s="52" t="s">
        <v>174</v>
      </c>
      <c r="E45" s="52" t="s">
        <v>396</v>
      </c>
      <c r="F45" s="603"/>
      <c r="G45" s="148" t="s">
        <v>176</v>
      </c>
      <c r="H45" s="148" t="s">
        <v>508</v>
      </c>
      <c r="I45" s="75"/>
      <c r="J45" s="148"/>
      <c r="K45" s="603"/>
      <c r="L45" s="75"/>
      <c r="M45" s="75"/>
      <c r="N45" s="75"/>
      <c r="O45" s="76"/>
      <c r="P45" s="604"/>
      <c r="Q45" s="149"/>
      <c r="R45" s="604"/>
      <c r="S45" s="642"/>
      <c r="T45" s="262"/>
      <c r="U45" s="643"/>
      <c r="V45" s="77"/>
      <c r="W45" s="605"/>
      <c r="X45" s="77"/>
      <c r="Y45" s="605"/>
      <c r="Z45" s="77"/>
      <c r="AA45" s="77"/>
      <c r="AB45" s="77"/>
      <c r="AC45" s="717"/>
      <c r="AD45" s="635"/>
      <c r="AE45" s="636"/>
      <c r="AF45" s="150"/>
      <c r="AG45" s="150"/>
      <c r="AH45" s="561"/>
      <c r="AI45" s="150"/>
      <c r="AJ45" s="150"/>
      <c r="AK45" s="561"/>
      <c r="AL45" s="150"/>
      <c r="AM45" s="150"/>
      <c r="AN45" s="561"/>
      <c r="AO45" s="465"/>
      <c r="AP45" s="465"/>
      <c r="AQ45" s="561"/>
      <c r="AR45" s="561"/>
      <c r="AS45" s="572"/>
    </row>
    <row r="46" spans="1:45" ht="17.25" customHeight="1" thickBot="1">
      <c r="A46" s="712"/>
      <c r="B46" s="398" t="s">
        <v>177</v>
      </c>
      <c r="C46" s="335" t="s">
        <v>167</v>
      </c>
      <c r="D46" s="405"/>
      <c r="E46" s="151"/>
      <c r="F46" s="664"/>
      <c r="G46" s="59"/>
      <c r="H46" s="57"/>
      <c r="I46" s="59"/>
      <c r="J46" s="57"/>
      <c r="K46" s="664"/>
      <c r="L46" s="59"/>
      <c r="M46" s="59"/>
      <c r="N46" s="59"/>
      <c r="O46" s="38"/>
      <c r="P46" s="664"/>
      <c r="Q46" s="37"/>
      <c r="R46" s="664"/>
      <c r="S46" s="705"/>
      <c r="T46" s="110"/>
      <c r="U46" s="597"/>
      <c r="V46" s="40"/>
      <c r="W46" s="536"/>
      <c r="X46" s="40"/>
      <c r="Y46" s="536"/>
      <c r="Z46" s="40"/>
      <c r="AA46" s="40"/>
      <c r="AB46" s="40"/>
      <c r="AC46" s="707"/>
      <c r="AD46" s="538"/>
      <c r="AE46" s="540"/>
      <c r="AF46" s="85"/>
      <c r="AG46" s="85"/>
      <c r="AH46" s="542"/>
      <c r="AI46" s="85"/>
      <c r="AJ46" s="85"/>
      <c r="AK46" s="542"/>
      <c r="AL46" s="85"/>
      <c r="AM46" s="85"/>
      <c r="AN46" s="542"/>
      <c r="AO46" s="424"/>
      <c r="AP46" s="424"/>
      <c r="AQ46" s="542"/>
      <c r="AR46" s="542"/>
      <c r="AS46" s="544"/>
    </row>
    <row r="47" spans="1:45">
      <c r="A47" s="711" t="s">
        <v>178</v>
      </c>
      <c r="B47" s="43" t="s">
        <v>179</v>
      </c>
      <c r="C47" s="376" t="s">
        <v>182</v>
      </c>
      <c r="D47" s="376"/>
      <c r="E47" s="43"/>
      <c r="F47" s="677">
        <f>COUNTA(B47:E48)</f>
        <v>2</v>
      </c>
      <c r="G47" s="46" t="s">
        <v>180</v>
      </c>
      <c r="H47" s="46" t="s">
        <v>181</v>
      </c>
      <c r="I47" s="46" t="s">
        <v>186</v>
      </c>
      <c r="J47" s="45" t="s">
        <v>183</v>
      </c>
      <c r="K47" s="677">
        <f>COUNTA(G47:J48)</f>
        <v>4</v>
      </c>
      <c r="L47" s="46" t="s">
        <v>113</v>
      </c>
      <c r="M47" s="376" t="s">
        <v>184</v>
      </c>
      <c r="N47" s="43" t="s">
        <v>185</v>
      </c>
      <c r="O47" s="43"/>
      <c r="P47" s="662">
        <f>COUNTA(L47:O48)</f>
        <v>3</v>
      </c>
      <c r="Q47" s="46"/>
      <c r="R47" s="662">
        <f>COUNTA(Q47:Q48)</f>
        <v>0</v>
      </c>
      <c r="S47" s="594">
        <f>F47+K47+P47+R47</f>
        <v>9</v>
      </c>
      <c r="T47" s="370"/>
      <c r="U47" s="596">
        <f>S47+COUNTA(T47:T48)</f>
        <v>9</v>
      </c>
      <c r="V47" s="49"/>
      <c r="W47" s="535">
        <f>COUNTA(V47:V48)</f>
        <v>0</v>
      </c>
      <c r="X47" s="49"/>
      <c r="Y47" s="535">
        <f>COUNTA(X47:X48)</f>
        <v>0</v>
      </c>
      <c r="Z47" s="49"/>
      <c r="AA47" s="49"/>
      <c r="AB47" s="49"/>
      <c r="AC47" s="706">
        <f>COUNTA(Z47:AB48)</f>
        <v>0</v>
      </c>
      <c r="AD47" s="537">
        <f>W47+Y47+AC47</f>
        <v>0</v>
      </c>
      <c r="AE47" s="539">
        <f>S47+AD47</f>
        <v>9</v>
      </c>
      <c r="AF47" s="82"/>
      <c r="AG47" s="82"/>
      <c r="AH47" s="541">
        <f>COUNTA(AF47:AG48)</f>
        <v>0</v>
      </c>
      <c r="AI47" s="82"/>
      <c r="AJ47" s="82"/>
      <c r="AK47" s="541">
        <f>COUNTA(AI47:AJ48)</f>
        <v>0</v>
      </c>
      <c r="AL47" s="82"/>
      <c r="AM47" s="82"/>
      <c r="AN47" s="541">
        <f>COUNTA(AL47:AM48)</f>
        <v>0</v>
      </c>
      <c r="AO47" s="82"/>
      <c r="AP47" s="82"/>
      <c r="AQ47" s="541">
        <f>COUNTA(AO47:AP48)</f>
        <v>0</v>
      </c>
      <c r="AR47" s="541">
        <f>AH47+AK47+AN47+AQ47</f>
        <v>0</v>
      </c>
      <c r="AS47" s="543">
        <f>AE47+AR47</f>
        <v>9</v>
      </c>
    </row>
    <row r="48" spans="1:45" ht="16.5" thickBot="1">
      <c r="A48" s="712"/>
      <c r="B48" s="38"/>
      <c r="C48" s="38"/>
      <c r="D48" s="38"/>
      <c r="E48" s="38"/>
      <c r="F48" s="664"/>
      <c r="G48" s="377"/>
      <c r="H48" s="196"/>
      <c r="J48" s="59"/>
      <c r="K48" s="664"/>
      <c r="L48" s="58"/>
      <c r="M48" s="58"/>
      <c r="N48" s="58"/>
      <c r="O48" s="38"/>
      <c r="P48" s="664"/>
      <c r="Q48" s="58"/>
      <c r="R48" s="664"/>
      <c r="S48" s="705"/>
      <c r="T48" s="110"/>
      <c r="U48" s="597"/>
      <c r="V48" s="40"/>
      <c r="W48" s="536"/>
      <c r="X48" s="40"/>
      <c r="Y48" s="536"/>
      <c r="Z48" s="40"/>
      <c r="AA48" s="40"/>
      <c r="AB48" s="40"/>
      <c r="AC48" s="707"/>
      <c r="AD48" s="538"/>
      <c r="AE48" s="540"/>
      <c r="AF48" s="85"/>
      <c r="AG48" s="85"/>
      <c r="AH48" s="542"/>
      <c r="AI48" s="85"/>
      <c r="AJ48" s="85"/>
      <c r="AK48" s="542"/>
      <c r="AL48" s="85"/>
      <c r="AM48" s="85"/>
      <c r="AN48" s="542"/>
      <c r="AO48" s="424"/>
      <c r="AP48" s="424"/>
      <c r="AQ48" s="542"/>
      <c r="AR48" s="542"/>
      <c r="AS48" s="544"/>
    </row>
    <row r="49" spans="1:45">
      <c r="A49" s="713" t="s">
        <v>187</v>
      </c>
      <c r="B49" s="131" t="s">
        <v>429</v>
      </c>
      <c r="C49" s="43" t="s">
        <v>188</v>
      </c>
      <c r="D49" s="43" t="s">
        <v>189</v>
      </c>
      <c r="E49" s="380" t="s">
        <v>190</v>
      </c>
      <c r="F49" s="688">
        <f>COUNTA(B49:E50)</f>
        <v>5</v>
      </c>
      <c r="G49" s="45" t="s">
        <v>191</v>
      </c>
      <c r="H49" s="43" t="s">
        <v>193</v>
      </c>
      <c r="I49" s="43" t="s">
        <v>194</v>
      </c>
      <c r="J49" s="43" t="s">
        <v>192</v>
      </c>
      <c r="K49" s="688">
        <f>COUNTA(G49:J50)</f>
        <v>4</v>
      </c>
      <c r="L49" s="43"/>
      <c r="N49" s="353"/>
      <c r="O49" s="80"/>
      <c r="P49" s="733">
        <f>COUNTA(L49:O50)</f>
        <v>0</v>
      </c>
      <c r="Q49" s="147"/>
      <c r="R49" s="733">
        <f>COUNTA(Q49:Q50)</f>
        <v>0</v>
      </c>
      <c r="S49" s="668">
        <f>F49+K49+P49+R49</f>
        <v>9</v>
      </c>
      <c r="T49" s="126"/>
      <c r="U49" s="740">
        <f>S49+COUNTA(T49:T50)</f>
        <v>9</v>
      </c>
      <c r="V49" s="49"/>
      <c r="W49" s="726">
        <f>COUNTA(V49:V50)</f>
        <v>0</v>
      </c>
      <c r="X49" s="62"/>
      <c r="Y49" s="726">
        <f>COUNTA(X49:X50)</f>
        <v>0</v>
      </c>
      <c r="Z49" s="49"/>
      <c r="AA49" s="49"/>
      <c r="AB49" s="49"/>
      <c r="AC49" s="728">
        <f>COUNTA(Z49:AB50)</f>
        <v>0</v>
      </c>
      <c r="AD49" s="730">
        <f>W49+Y49+AC49</f>
        <v>0</v>
      </c>
      <c r="AE49" s="735">
        <f>S49+AD49</f>
        <v>9</v>
      </c>
      <c r="AF49" s="476" t="s">
        <v>195</v>
      </c>
      <c r="AG49" s="82"/>
      <c r="AH49" s="541">
        <f>COUNTA(AF49:AG50)</f>
        <v>1</v>
      </c>
      <c r="AI49" s="82"/>
      <c r="AJ49" s="82"/>
      <c r="AK49" s="541">
        <f>COUNTA(AI49:AJ50)</f>
        <v>0</v>
      </c>
      <c r="AL49" s="82"/>
      <c r="AM49" s="82"/>
      <c r="AN49" s="541">
        <f>COUNTA(AL49:AM50)</f>
        <v>0</v>
      </c>
      <c r="AO49" s="82"/>
      <c r="AP49" s="82"/>
      <c r="AQ49" s="541">
        <f t="shared" ref="AQ49" si="0">COUNTA(AO49:AP50)</f>
        <v>0</v>
      </c>
      <c r="AR49" s="541">
        <f>AH49+AK49+AN49+AQ49</f>
        <v>1</v>
      </c>
      <c r="AS49" s="737">
        <f>AE49+AR49</f>
        <v>10</v>
      </c>
    </row>
    <row r="50" spans="1:45" ht="16.5" thickBot="1">
      <c r="A50" s="714"/>
      <c r="B50" s="494" t="s">
        <v>551</v>
      </c>
      <c r="C50" s="65"/>
      <c r="D50" s="359"/>
      <c r="E50" s="154"/>
      <c r="F50" s="732"/>
      <c r="G50" s="67"/>
      <c r="H50" s="357"/>
      <c r="I50" s="59"/>
      <c r="J50" s="67"/>
      <c r="K50" s="732"/>
      <c r="L50" s="38"/>
      <c r="M50" s="155"/>
      <c r="N50" s="59"/>
      <c r="O50" s="156"/>
      <c r="P50" s="734"/>
      <c r="Q50" s="37"/>
      <c r="R50" s="734"/>
      <c r="S50" s="739"/>
      <c r="T50" s="157"/>
      <c r="U50" s="741"/>
      <c r="V50" s="40"/>
      <c r="W50" s="727"/>
      <c r="X50" s="334"/>
      <c r="Y50" s="727"/>
      <c r="Z50" s="40"/>
      <c r="AA50" s="40"/>
      <c r="AB50" s="40"/>
      <c r="AC50" s="729"/>
      <c r="AD50" s="731"/>
      <c r="AE50" s="736"/>
      <c r="AF50" s="85"/>
      <c r="AG50" s="85"/>
      <c r="AH50" s="542"/>
      <c r="AI50" s="85"/>
      <c r="AJ50" s="85"/>
      <c r="AK50" s="542"/>
      <c r="AL50" s="85"/>
      <c r="AM50" s="85"/>
      <c r="AN50" s="542"/>
      <c r="AO50" s="424"/>
      <c r="AP50" s="424"/>
      <c r="AQ50" s="542"/>
      <c r="AR50" s="542"/>
      <c r="AS50" s="738"/>
    </row>
    <row r="51" spans="1:45" ht="25.5">
      <c r="A51" s="723" t="s">
        <v>196</v>
      </c>
      <c r="B51" s="44" t="s">
        <v>197</v>
      </c>
      <c r="C51" s="377" t="s">
        <v>198</v>
      </c>
      <c r="D51" s="196" t="s">
        <v>569</v>
      </c>
      <c r="E51" s="496" t="s">
        <v>201</v>
      </c>
      <c r="F51" s="725">
        <f>COUNTA(B51:E52)</f>
        <v>6</v>
      </c>
      <c r="G51" s="19" t="s">
        <v>199</v>
      </c>
      <c r="H51" s="158" t="s">
        <v>200</v>
      </c>
      <c r="I51" s="20" t="s">
        <v>487</v>
      </c>
      <c r="J51" s="20"/>
      <c r="K51" s="603">
        <f>COUNTA(G51:J52)</f>
        <v>3</v>
      </c>
      <c r="L51" s="141" t="s">
        <v>202</v>
      </c>
      <c r="M51" s="141" t="s">
        <v>203</v>
      </c>
      <c r="N51" s="159" t="s">
        <v>204</v>
      </c>
      <c r="O51" s="21"/>
      <c r="P51" s="604">
        <f>COUNTA(L51:O52)</f>
        <v>3</v>
      </c>
      <c r="Q51" s="143"/>
      <c r="R51" s="604">
        <f>COUNTA(Q51:Q52)</f>
        <v>0</v>
      </c>
      <c r="S51" s="642">
        <f>F51+K51+P51+R51</f>
        <v>12</v>
      </c>
      <c r="T51" s="370"/>
      <c r="U51" s="643">
        <f>S51+COUNTA(T51:T52)</f>
        <v>12</v>
      </c>
      <c r="V51" s="24"/>
      <c r="W51" s="605">
        <f>COUNTA(V51:V52)</f>
        <v>0</v>
      </c>
      <c r="X51" s="24"/>
      <c r="Y51" s="605">
        <f>COUNTA(X51:X52)</f>
        <v>0</v>
      </c>
      <c r="Z51" s="24"/>
      <c r="AA51" s="24"/>
      <c r="AB51" s="24"/>
      <c r="AC51" s="605">
        <f>COUNTA(Z51:AB52)</f>
        <v>0</v>
      </c>
      <c r="AD51" s="635">
        <f>W51+Y51+AC51</f>
        <v>0</v>
      </c>
      <c r="AE51" s="636">
        <f>S51+AD51</f>
        <v>12</v>
      </c>
      <c r="AF51" s="145"/>
      <c r="AG51" s="145"/>
      <c r="AH51" s="541">
        <f>COUNTA(AF51:AG52)</f>
        <v>0</v>
      </c>
      <c r="AI51" s="145"/>
      <c r="AJ51" s="145"/>
      <c r="AK51" s="541">
        <f>COUNTA(AI51:AJ52)</f>
        <v>0</v>
      </c>
      <c r="AL51" s="145"/>
      <c r="AM51" s="145"/>
      <c r="AN51" s="541">
        <f>COUNTA(AL51:AM52)</f>
        <v>0</v>
      </c>
      <c r="AO51" s="82"/>
      <c r="AP51" s="82"/>
      <c r="AQ51" s="541">
        <f t="shared" ref="AQ51" si="1">COUNTA(AO51:AP52)</f>
        <v>0</v>
      </c>
      <c r="AR51" s="541">
        <f>AH51+AK51+AN51+AQ51</f>
        <v>0</v>
      </c>
      <c r="AS51" s="572">
        <f>AE51+AR51</f>
        <v>12</v>
      </c>
    </row>
    <row r="52" spans="1:45" ht="16.5" thickBot="1">
      <c r="A52" s="724"/>
      <c r="B52" s="401" t="s">
        <v>205</v>
      </c>
      <c r="C52" s="86" t="s">
        <v>486</v>
      </c>
      <c r="D52" s="496"/>
      <c r="E52" s="160"/>
      <c r="F52" s="690"/>
      <c r="G52" s="87"/>
      <c r="H52" s="57"/>
      <c r="I52" s="87"/>
      <c r="J52" s="160"/>
      <c r="K52" s="656"/>
      <c r="L52" s="88"/>
      <c r="M52" s="88"/>
      <c r="N52" s="88"/>
      <c r="O52" s="161"/>
      <c r="P52" s="656"/>
      <c r="Q52" s="162"/>
      <c r="R52" s="656"/>
      <c r="S52" s="646"/>
      <c r="T52" s="163"/>
      <c r="U52" s="643"/>
      <c r="V52" s="89"/>
      <c r="W52" s="605"/>
      <c r="X52" s="89"/>
      <c r="Y52" s="605"/>
      <c r="Z52" s="89"/>
      <c r="AA52" s="89"/>
      <c r="AB52" s="89"/>
      <c r="AC52" s="605"/>
      <c r="AD52" s="635"/>
      <c r="AE52" s="636"/>
      <c r="AF52" s="164"/>
      <c r="AG52" s="164"/>
      <c r="AH52" s="542"/>
      <c r="AI52" s="164"/>
      <c r="AJ52" s="164"/>
      <c r="AK52" s="542"/>
      <c r="AL52" s="164"/>
      <c r="AM52" s="164"/>
      <c r="AN52" s="542"/>
      <c r="AO52" s="424"/>
      <c r="AP52" s="424"/>
      <c r="AQ52" s="542"/>
      <c r="AR52" s="542"/>
      <c r="AS52" s="572"/>
    </row>
    <row r="53" spans="1:45">
      <c r="A53" s="721" t="s">
        <v>206</v>
      </c>
      <c r="B53" s="531" t="s">
        <v>397</v>
      </c>
      <c r="C53" s="376" t="s">
        <v>207</v>
      </c>
      <c r="D53" s="43" t="s">
        <v>419</v>
      </c>
      <c r="E53" s="43" t="s">
        <v>458</v>
      </c>
      <c r="F53" s="549">
        <f>COUNTA(B53:E54)</f>
        <v>4</v>
      </c>
      <c r="G53" s="46" t="s">
        <v>454</v>
      </c>
      <c r="H53" s="46" t="s">
        <v>455</v>
      </c>
      <c r="I53" s="46"/>
      <c r="J53" s="43"/>
      <c r="K53" s="549">
        <f>COUNTA(G53:J54)</f>
        <v>2</v>
      </c>
      <c r="L53" s="376" t="s">
        <v>410</v>
      </c>
      <c r="M53" s="62" t="s">
        <v>492</v>
      </c>
      <c r="N53" s="509" t="s">
        <v>561</v>
      </c>
      <c r="O53" s="43"/>
      <c r="P53" s="564">
        <f>COUNTA(L53:O54)</f>
        <v>3</v>
      </c>
      <c r="Q53" s="165"/>
      <c r="R53" s="564">
        <f>COUNTA(Q53:Q54)</f>
        <v>0</v>
      </c>
      <c r="S53" s="594">
        <f>F53+K53+P53+R53</f>
        <v>9</v>
      </c>
      <c r="T53" s="370"/>
      <c r="U53" s="596">
        <f>S53+COUNTA(T53:T54)</f>
        <v>9</v>
      </c>
      <c r="V53" s="49"/>
      <c r="W53" s="535">
        <f>COUNTA(V53:V54)</f>
        <v>0</v>
      </c>
      <c r="X53" s="333"/>
      <c r="Y53" s="535">
        <f>COUNTA(X53:X54)</f>
        <v>0</v>
      </c>
      <c r="Z53" s="49"/>
      <c r="AA53" s="49"/>
      <c r="AB53" s="49"/>
      <c r="AC53" s="551">
        <f>COUNTA(Z53:AB54)</f>
        <v>0</v>
      </c>
      <c r="AD53" s="537">
        <f>W53+Y53+AC53</f>
        <v>0</v>
      </c>
      <c r="AE53" s="539">
        <f>S53+AD53</f>
        <v>9</v>
      </c>
      <c r="AF53" s="82"/>
      <c r="AG53" s="82"/>
      <c r="AH53" s="541">
        <f>COUNTA(AF53:AG54)</f>
        <v>0</v>
      </c>
      <c r="AI53" s="82"/>
      <c r="AJ53" s="82"/>
      <c r="AK53" s="541">
        <f>COUNTA(AI53:AJ54)</f>
        <v>0</v>
      </c>
      <c r="AL53" s="82"/>
      <c r="AM53" s="82"/>
      <c r="AN53" s="541">
        <f>COUNTA(AL53:AM54)</f>
        <v>0</v>
      </c>
      <c r="AO53" s="82"/>
      <c r="AP53" s="82"/>
      <c r="AQ53" s="541">
        <f t="shared" ref="AQ53" si="2">COUNTA(AO53:AP54)</f>
        <v>0</v>
      </c>
      <c r="AR53" s="541">
        <f>AH53+AK53+AN53+AQ53</f>
        <v>0</v>
      </c>
      <c r="AS53" s="543">
        <f>AE53+AR53</f>
        <v>9</v>
      </c>
    </row>
    <row r="54" spans="1:45" ht="16.5" thickBot="1">
      <c r="A54" s="722"/>
      <c r="B54" s="28"/>
      <c r="C54" s="36"/>
      <c r="D54" s="36"/>
      <c r="E54" s="38"/>
      <c r="F54" s="585"/>
      <c r="G54" s="58"/>
      <c r="H54" s="68"/>
      <c r="I54" s="58"/>
      <c r="J54" s="38"/>
      <c r="K54" s="585"/>
      <c r="L54" s="58"/>
      <c r="M54" s="58"/>
      <c r="N54" s="58"/>
      <c r="O54" s="38"/>
      <c r="P54" s="585"/>
      <c r="Q54" s="146"/>
      <c r="R54" s="585"/>
      <c r="S54" s="705"/>
      <c r="T54" s="110"/>
      <c r="U54" s="597"/>
      <c r="V54" s="40"/>
      <c r="W54" s="536"/>
      <c r="X54" s="40"/>
      <c r="Y54" s="536"/>
      <c r="Z54" s="40"/>
      <c r="AA54" s="40"/>
      <c r="AB54" s="40"/>
      <c r="AC54" s="552"/>
      <c r="AD54" s="538"/>
      <c r="AE54" s="540"/>
      <c r="AF54" s="85"/>
      <c r="AG54" s="85"/>
      <c r="AH54" s="542"/>
      <c r="AI54" s="85"/>
      <c r="AJ54" s="85"/>
      <c r="AK54" s="542"/>
      <c r="AL54" s="85"/>
      <c r="AM54" s="85"/>
      <c r="AN54" s="542"/>
      <c r="AO54" s="424"/>
      <c r="AP54" s="424"/>
      <c r="AQ54" s="542"/>
      <c r="AR54" s="542"/>
      <c r="AS54" s="544"/>
    </row>
    <row r="55" spans="1:45">
      <c r="A55" s="713" t="s">
        <v>208</v>
      </c>
      <c r="B55" s="320" t="s">
        <v>209</v>
      </c>
      <c r="C55" s="335" t="s">
        <v>456</v>
      </c>
      <c r="D55" s="321"/>
      <c r="E55" s="43"/>
      <c r="F55" s="549">
        <f>COUNTA(B55:E57)</f>
        <v>2</v>
      </c>
      <c r="G55" s="20" t="s">
        <v>418</v>
      </c>
      <c r="H55" s="43" t="s">
        <v>210</v>
      </c>
      <c r="I55" s="43" t="s">
        <v>437</v>
      </c>
      <c r="J55" s="43" t="s">
        <v>530</v>
      </c>
      <c r="K55" s="549">
        <f>COUNTA(G55:J57)</f>
        <v>6</v>
      </c>
      <c r="L55" s="166" t="s">
        <v>211</v>
      </c>
      <c r="M55" s="142" t="s">
        <v>427</v>
      </c>
      <c r="N55" s="142" t="s">
        <v>527</v>
      </c>
      <c r="O55" s="20"/>
      <c r="P55" s="564">
        <f>COUNTA(L55:O57)</f>
        <v>3</v>
      </c>
      <c r="Q55" s="62"/>
      <c r="R55" s="564">
        <f>COUNTA(Q55:Q57)</f>
        <v>0</v>
      </c>
      <c r="S55" s="594">
        <f>F55+K55+P55+R55</f>
        <v>11</v>
      </c>
      <c r="T55" s="370"/>
      <c r="U55" s="555">
        <f>S55+COUNTA(T55:T56)</f>
        <v>11</v>
      </c>
      <c r="V55" s="49"/>
      <c r="W55" s="535">
        <f>COUNTA(V55:V57)</f>
        <v>0</v>
      </c>
      <c r="X55" s="49"/>
      <c r="Y55" s="535">
        <f>COUNTA(X55:X57)</f>
        <v>0</v>
      </c>
      <c r="Z55" s="49"/>
      <c r="AA55" s="49"/>
      <c r="AB55" s="49"/>
      <c r="AC55" s="706">
        <f>COUNTA(Z55:AB57)</f>
        <v>0</v>
      </c>
      <c r="AD55" s="537">
        <f>W55+Y55+AC55</f>
        <v>0</v>
      </c>
      <c r="AE55" s="539">
        <f>S55+AD55</f>
        <v>11</v>
      </c>
      <c r="AF55" s="82"/>
      <c r="AG55" s="82"/>
      <c r="AH55" s="541">
        <f>COUNTA(AF55:AG57)</f>
        <v>0</v>
      </c>
      <c r="AI55" s="82"/>
      <c r="AJ55" s="82"/>
      <c r="AK55" s="541">
        <f>COUNTA(AI55:AJ57)</f>
        <v>0</v>
      </c>
      <c r="AL55" s="145"/>
      <c r="AM55" s="145"/>
      <c r="AN55" s="541">
        <f>COUNTA(AL55:AM57)</f>
        <v>0</v>
      </c>
      <c r="AO55" s="422"/>
      <c r="AP55" s="422"/>
      <c r="AQ55" s="541">
        <f>COUNTA(AO55:AP57)</f>
        <v>0</v>
      </c>
      <c r="AR55" s="541">
        <f>AH55+AK55+AN55+AQ55</f>
        <v>0</v>
      </c>
      <c r="AS55" s="543">
        <f>AE55+AR55</f>
        <v>11</v>
      </c>
    </row>
    <row r="56" spans="1:45" ht="16.5" customHeight="1">
      <c r="A56" s="845"/>
      <c r="B56" s="30"/>
      <c r="C56" s="30"/>
      <c r="D56" s="30"/>
      <c r="E56" s="30"/>
      <c r="F56" s="656"/>
      <c r="G56" s="52" t="s">
        <v>457</v>
      </c>
      <c r="H56" s="19" t="s">
        <v>212</v>
      </c>
      <c r="J56" s="19"/>
      <c r="K56" s="656"/>
      <c r="L56" s="53"/>
      <c r="M56" s="53"/>
      <c r="N56" s="53"/>
      <c r="O56" s="30"/>
      <c r="P56" s="656"/>
      <c r="Q56" s="27"/>
      <c r="R56" s="604"/>
      <c r="S56" s="646"/>
      <c r="T56" s="371"/>
      <c r="U56" s="720"/>
      <c r="V56" s="33"/>
      <c r="W56" s="605"/>
      <c r="X56" s="33"/>
      <c r="Y56" s="605"/>
      <c r="Z56" s="33"/>
      <c r="AA56" s="33"/>
      <c r="AB56" s="33"/>
      <c r="AC56" s="717"/>
      <c r="AD56" s="635"/>
      <c r="AE56" s="636"/>
      <c r="AF56" s="312"/>
      <c r="AG56" s="312"/>
      <c r="AH56" s="561"/>
      <c r="AI56" s="312"/>
      <c r="AJ56" s="312"/>
      <c r="AK56" s="561"/>
      <c r="AL56" s="312"/>
      <c r="AM56" s="312"/>
      <c r="AN56" s="561"/>
      <c r="AO56" s="465"/>
      <c r="AP56" s="465"/>
      <c r="AQ56" s="561"/>
      <c r="AR56" s="561"/>
      <c r="AS56" s="572"/>
    </row>
    <row r="57" spans="1:45" ht="17.25" thickBot="1">
      <c r="A57" s="800"/>
      <c r="B57" s="38"/>
      <c r="C57" s="38"/>
      <c r="D57" s="38"/>
      <c r="E57" s="38"/>
      <c r="F57" s="715"/>
      <c r="G57" s="377"/>
      <c r="H57" s="377"/>
      <c r="I57" s="57"/>
      <c r="J57" s="38"/>
      <c r="K57" s="715"/>
      <c r="L57" s="58"/>
      <c r="M57" s="58"/>
      <c r="N57" s="58"/>
      <c r="O57" s="38"/>
      <c r="P57" s="715"/>
      <c r="Q57" s="36"/>
      <c r="R57" s="565"/>
      <c r="S57" s="716"/>
      <c r="T57" s="309"/>
      <c r="U57" s="556"/>
      <c r="V57" s="40"/>
      <c r="W57" s="715"/>
      <c r="X57" s="40"/>
      <c r="Y57" s="715"/>
      <c r="Z57" s="40"/>
      <c r="AA57" s="40"/>
      <c r="AB57" s="40"/>
      <c r="AC57" s="718"/>
      <c r="AD57" s="719"/>
      <c r="AE57" s="719"/>
      <c r="AF57" s="313"/>
      <c r="AG57" s="313"/>
      <c r="AH57" s="715"/>
      <c r="AI57" s="313"/>
      <c r="AJ57" s="313"/>
      <c r="AK57" s="715"/>
      <c r="AL57" s="313"/>
      <c r="AM57" s="313"/>
      <c r="AN57" s="715"/>
      <c r="AO57" s="429"/>
      <c r="AP57" s="429"/>
      <c r="AQ57" s="542"/>
      <c r="AR57" s="715"/>
      <c r="AS57" s="839"/>
    </row>
    <row r="58" spans="1:45">
      <c r="A58" s="711" t="s">
        <v>213</v>
      </c>
      <c r="B58" s="43" t="s">
        <v>214</v>
      </c>
      <c r="C58" s="43" t="s">
        <v>215</v>
      </c>
      <c r="D58" s="361" t="s">
        <v>216</v>
      </c>
      <c r="E58" s="43" t="s">
        <v>217</v>
      </c>
      <c r="F58" s="549">
        <f>COUNTA(B58:E59)</f>
        <v>7</v>
      </c>
      <c r="G58" s="45" t="s">
        <v>218</v>
      </c>
      <c r="H58" s="376"/>
      <c r="I58" s="46"/>
      <c r="J58" s="43"/>
      <c r="K58" s="549">
        <f>COUNTA(G58:J59)</f>
        <v>1</v>
      </c>
      <c r="L58" s="46"/>
      <c r="M58" s="46"/>
      <c r="N58" s="46"/>
      <c r="O58" s="43"/>
      <c r="P58" s="564">
        <f>COUNTA(L58:O59)</f>
        <v>0</v>
      </c>
      <c r="Q58" s="165"/>
      <c r="R58" s="564">
        <f>COUNTA(Q58:Q59)</f>
        <v>0</v>
      </c>
      <c r="S58" s="594">
        <f>F58+K58+P58+R58</f>
        <v>8</v>
      </c>
      <c r="T58" s="374"/>
      <c r="U58" s="596">
        <f>S58+COUNTA(T58:T59)</f>
        <v>8</v>
      </c>
      <c r="V58" s="49"/>
      <c r="W58" s="535">
        <f>COUNTA(V58:V59)</f>
        <v>0</v>
      </c>
      <c r="X58" s="49" t="s">
        <v>493</v>
      </c>
      <c r="Y58" s="535">
        <f>COUNTA(X58:X59)</f>
        <v>1</v>
      </c>
      <c r="Z58" s="49"/>
      <c r="AA58" s="49"/>
      <c r="AB58" s="49"/>
      <c r="AC58" s="535">
        <f>COUNTA(Z58:AB59)</f>
        <v>0</v>
      </c>
      <c r="AD58" s="537">
        <f>W58+Y58+AC58</f>
        <v>1</v>
      </c>
      <c r="AE58" s="539">
        <f>S58+AD58</f>
        <v>9</v>
      </c>
      <c r="AF58" s="82"/>
      <c r="AG58" s="82"/>
      <c r="AH58" s="541">
        <f>COUNTA(AF58:AG59)</f>
        <v>0</v>
      </c>
      <c r="AI58" s="82"/>
      <c r="AJ58" s="82"/>
      <c r="AK58" s="541">
        <f>COUNTA(AI58:AJ59)</f>
        <v>0</v>
      </c>
      <c r="AL58" s="82"/>
      <c r="AM58" s="82"/>
      <c r="AN58" s="541">
        <f>COUNTA(AL58:AM59)</f>
        <v>0</v>
      </c>
      <c r="AO58" s="82"/>
      <c r="AP58" s="82"/>
      <c r="AQ58" s="541">
        <f>COUNTA(AO58:AP59)</f>
        <v>0</v>
      </c>
      <c r="AR58" s="541">
        <f>AH58+AK58+AN58+AQ58</f>
        <v>0</v>
      </c>
      <c r="AS58" s="543">
        <f>AE58+AR58</f>
        <v>9</v>
      </c>
    </row>
    <row r="59" spans="1:45" ht="26.25" thickBot="1">
      <c r="A59" s="712"/>
      <c r="B59" s="398" t="s">
        <v>219</v>
      </c>
      <c r="C59" s="378" t="s">
        <v>398</v>
      </c>
      <c r="D59" s="523" t="s">
        <v>550</v>
      </c>
      <c r="E59" s="38"/>
      <c r="F59" s="585"/>
      <c r="G59" s="58"/>
      <c r="H59" s="58"/>
      <c r="I59" s="58"/>
      <c r="J59" s="38"/>
      <c r="K59" s="585"/>
      <c r="L59" s="58"/>
      <c r="M59" s="58"/>
      <c r="N59" s="58"/>
      <c r="O59" s="38"/>
      <c r="P59" s="585"/>
      <c r="Q59" s="146"/>
      <c r="R59" s="585"/>
      <c r="S59" s="705"/>
      <c r="T59" s="110"/>
      <c r="U59" s="597"/>
      <c r="V59" s="40"/>
      <c r="W59" s="536"/>
      <c r="X59" s="40"/>
      <c r="Y59" s="536"/>
      <c r="Z59" s="40"/>
      <c r="AA59" s="40"/>
      <c r="AB59" s="40"/>
      <c r="AC59" s="536"/>
      <c r="AD59" s="538"/>
      <c r="AE59" s="540"/>
      <c r="AF59" s="85"/>
      <c r="AG59" s="85"/>
      <c r="AH59" s="542"/>
      <c r="AI59" s="85"/>
      <c r="AJ59" s="85"/>
      <c r="AK59" s="542"/>
      <c r="AL59" s="85"/>
      <c r="AM59" s="85"/>
      <c r="AN59" s="542"/>
      <c r="AO59" s="424"/>
      <c r="AP59" s="424"/>
      <c r="AQ59" s="542"/>
      <c r="AR59" s="542"/>
      <c r="AS59" s="544"/>
    </row>
    <row r="60" spans="1:45" ht="16.5" customHeight="1">
      <c r="A60" s="713" t="s">
        <v>220</v>
      </c>
      <c r="B60" s="43" t="s">
        <v>221</v>
      </c>
      <c r="C60" s="167" t="s">
        <v>222</v>
      </c>
      <c r="D60" s="167"/>
      <c r="E60" s="167"/>
      <c r="F60" s="549">
        <f>COUNTA(B60:E61)</f>
        <v>2</v>
      </c>
      <c r="G60" s="130" t="s">
        <v>223</v>
      </c>
      <c r="H60" s="46" t="s">
        <v>224</v>
      </c>
      <c r="I60" s="376" t="s">
        <v>226</v>
      </c>
      <c r="J60" s="402" t="s">
        <v>227</v>
      </c>
      <c r="K60" s="549">
        <f>COUNTA(G60:J61)</f>
        <v>5</v>
      </c>
      <c r="L60" s="376" t="s">
        <v>411</v>
      </c>
      <c r="M60" s="62" t="s">
        <v>417</v>
      </c>
      <c r="N60" s="403"/>
      <c r="O60" s="404"/>
      <c r="P60" s="564">
        <f>COUNTA(L60:O61)</f>
        <v>2</v>
      </c>
      <c r="Q60" s="165"/>
      <c r="R60" s="564">
        <f>COUNTA(Q60:Q61)</f>
        <v>0</v>
      </c>
      <c r="S60" s="553">
        <f>F60+K60+P60+R60</f>
        <v>9</v>
      </c>
      <c r="T60" s="163"/>
      <c r="U60" s="555">
        <f>S60+COUNTA(T60:T61)</f>
        <v>9</v>
      </c>
      <c r="V60" s="49"/>
      <c r="W60" s="535">
        <f>COUNTA(V60:V61)</f>
        <v>0</v>
      </c>
      <c r="X60" s="62"/>
      <c r="Y60" s="535">
        <f>COUNTA(X60:X61)</f>
        <v>0</v>
      </c>
      <c r="Z60" s="77"/>
      <c r="AA60" s="77"/>
      <c r="AB60" s="77"/>
      <c r="AC60" s="535">
        <f>COUNTA(Z60:AB61)</f>
        <v>0</v>
      </c>
      <c r="AD60" s="537">
        <f>W60+Y60+AC60</f>
        <v>0</v>
      </c>
      <c r="AE60" s="539">
        <f>S60+AD60</f>
        <v>9</v>
      </c>
      <c r="AF60" s="169"/>
      <c r="AG60" s="169"/>
      <c r="AH60" s="541">
        <f>COUNTA(AF60:AG61)</f>
        <v>0</v>
      </c>
      <c r="AI60" s="82"/>
      <c r="AJ60" s="169"/>
      <c r="AK60" s="541">
        <f>COUNTA(AI60:AJ61)</f>
        <v>0</v>
      </c>
      <c r="AL60" s="82"/>
      <c r="AM60" s="82"/>
      <c r="AN60" s="541">
        <f>COUNTA(AL60:AM61)</f>
        <v>0</v>
      </c>
      <c r="AO60" s="82"/>
      <c r="AP60" s="82"/>
      <c r="AQ60" s="541">
        <f t="shared" ref="AQ60" si="3">COUNTA(AO60:AP61)</f>
        <v>0</v>
      </c>
      <c r="AR60" s="541">
        <f>AH60+AK60+AN60+AQ60</f>
        <v>0</v>
      </c>
      <c r="AS60" s="543">
        <f>AE60+AR60</f>
        <v>9</v>
      </c>
    </row>
    <row r="61" spans="1:45" ht="16.5" thickBot="1">
      <c r="A61" s="714"/>
      <c r="B61" s="170"/>
      <c r="C61" s="170"/>
      <c r="D61" s="170"/>
      <c r="E61" s="170"/>
      <c r="F61" s="550"/>
      <c r="G61" s="400" t="s">
        <v>225</v>
      </c>
      <c r="H61" s="79"/>
      <c r="I61" s="58"/>
      <c r="J61" s="38"/>
      <c r="K61" s="550"/>
      <c r="L61" s="68"/>
      <c r="M61" s="58"/>
      <c r="N61" s="345"/>
      <c r="O61" s="38"/>
      <c r="P61" s="565"/>
      <c r="Q61" s="146"/>
      <c r="R61" s="565"/>
      <c r="S61" s="554"/>
      <c r="T61" s="157"/>
      <c r="U61" s="556"/>
      <c r="V61" s="72"/>
      <c r="W61" s="536"/>
      <c r="X61" s="79"/>
      <c r="Y61" s="536"/>
      <c r="Z61" s="40"/>
      <c r="AA61" s="40"/>
      <c r="AB61" s="40"/>
      <c r="AC61" s="536"/>
      <c r="AD61" s="538"/>
      <c r="AE61" s="540"/>
      <c r="AF61" s="85"/>
      <c r="AG61" s="85"/>
      <c r="AH61" s="542"/>
      <c r="AI61" s="172"/>
      <c r="AJ61" s="85"/>
      <c r="AK61" s="542"/>
      <c r="AL61" s="172"/>
      <c r="AM61" s="172"/>
      <c r="AN61" s="542"/>
      <c r="AO61" s="424"/>
      <c r="AP61" s="424"/>
      <c r="AQ61" s="542"/>
      <c r="AR61" s="542"/>
      <c r="AS61" s="544"/>
    </row>
    <row r="62" spans="1:45" ht="24">
      <c r="A62" s="711" t="s">
        <v>403</v>
      </c>
      <c r="B62" s="380" t="s">
        <v>228</v>
      </c>
      <c r="C62" s="43" t="s">
        <v>552</v>
      </c>
      <c r="D62" s="524" t="s">
        <v>563</v>
      </c>
      <c r="E62" s="43"/>
      <c r="F62" s="677">
        <f>COUNTA(B62:E63)</f>
        <v>3</v>
      </c>
      <c r="G62" s="130" t="s">
        <v>230</v>
      </c>
      <c r="H62" s="46" t="s">
        <v>229</v>
      </c>
      <c r="I62" s="46" t="s">
        <v>553</v>
      </c>
      <c r="J62" s="43" t="s">
        <v>554</v>
      </c>
      <c r="K62" s="549">
        <f>COUNTA(G62:J63)</f>
        <v>5</v>
      </c>
      <c r="L62" s="376" t="s">
        <v>433</v>
      </c>
      <c r="M62" s="376" t="s">
        <v>528</v>
      </c>
      <c r="N62" s="46"/>
      <c r="O62" s="45"/>
      <c r="P62" s="564">
        <f>COUNTA(L62:O63)</f>
        <v>2</v>
      </c>
      <c r="Q62" s="43"/>
      <c r="R62" s="564">
        <f>COUNTA(Q62:Q63)</f>
        <v>0</v>
      </c>
      <c r="S62" s="594">
        <f>F62+K62+P62+R62</f>
        <v>10</v>
      </c>
      <c r="T62" s="374"/>
      <c r="U62" s="596">
        <f>S62+COUNTA(T62:T63)</f>
        <v>10</v>
      </c>
      <c r="V62" s="49"/>
      <c r="W62" s="535">
        <f>COUNTA(V62:V63)</f>
        <v>0</v>
      </c>
      <c r="X62" s="376"/>
      <c r="Y62" s="535">
        <f>COUNTA(X62:X63)</f>
        <v>0</v>
      </c>
      <c r="Z62" s="49"/>
      <c r="AA62" s="49"/>
      <c r="AB62" s="49"/>
      <c r="AC62" s="706">
        <f>COUNTA(Z62:AB63)</f>
        <v>0</v>
      </c>
      <c r="AD62" s="537">
        <f>W62+Y62+AC62</f>
        <v>0</v>
      </c>
      <c r="AE62" s="539">
        <f>S62+AD62</f>
        <v>10</v>
      </c>
      <c r="AF62" s="82"/>
      <c r="AG62" s="82"/>
      <c r="AH62" s="541">
        <f>COUNTA(AF62:AG63)</f>
        <v>0</v>
      </c>
      <c r="AI62" s="82"/>
      <c r="AJ62" s="82"/>
      <c r="AK62" s="541">
        <f>COUNTA(AI62:AJ63)</f>
        <v>0</v>
      </c>
      <c r="AL62" s="82"/>
      <c r="AM62" s="82"/>
      <c r="AN62" s="541">
        <f>COUNTA(AL62:AM63)</f>
        <v>0</v>
      </c>
      <c r="AO62" s="82"/>
      <c r="AP62" s="82"/>
      <c r="AQ62" s="541">
        <f t="shared" ref="AQ62" si="4">COUNTA(AO62:AP63)</f>
        <v>0</v>
      </c>
      <c r="AR62" s="541">
        <f>AH62+AK62+AN62+AQ62</f>
        <v>0</v>
      </c>
      <c r="AS62" s="543">
        <f>AE62+AR62</f>
        <v>10</v>
      </c>
    </row>
    <row r="63" spans="1:45" ht="16.5" thickBot="1">
      <c r="A63" s="712"/>
      <c r="B63" s="398"/>
      <c r="C63" s="38"/>
      <c r="D63" s="38"/>
      <c r="E63" s="38"/>
      <c r="F63" s="664"/>
      <c r="G63" s="58" t="s">
        <v>555</v>
      </c>
      <c r="H63" s="400"/>
      <c r="I63" s="58"/>
      <c r="J63" s="38"/>
      <c r="K63" s="585"/>
      <c r="L63" s="58"/>
      <c r="M63" s="58"/>
      <c r="N63" s="58"/>
      <c r="O63" s="59"/>
      <c r="P63" s="585"/>
      <c r="Q63" s="38"/>
      <c r="R63" s="585"/>
      <c r="S63" s="595"/>
      <c r="T63" s="441"/>
      <c r="U63" s="597"/>
      <c r="V63" s="40"/>
      <c r="W63" s="536"/>
      <c r="X63" s="453"/>
      <c r="Y63" s="536"/>
      <c r="Z63" s="40"/>
      <c r="AA63" s="40"/>
      <c r="AB63" s="40"/>
      <c r="AC63" s="707"/>
      <c r="AD63" s="538"/>
      <c r="AE63" s="540"/>
      <c r="AF63" s="445"/>
      <c r="AG63" s="445"/>
      <c r="AH63" s="542"/>
      <c r="AI63" s="445"/>
      <c r="AJ63" s="445"/>
      <c r="AK63" s="542"/>
      <c r="AL63" s="445"/>
      <c r="AM63" s="445"/>
      <c r="AN63" s="542"/>
      <c r="AO63" s="440"/>
      <c r="AP63" s="440"/>
      <c r="AQ63" s="542"/>
      <c r="AR63" s="542"/>
      <c r="AS63" s="544"/>
    </row>
    <row r="64" spans="1:45" ht="15.75" customHeight="1" thickBot="1">
      <c r="A64" s="364" t="s">
        <v>365</v>
      </c>
      <c r="B64" s="382" t="s">
        <v>369</v>
      </c>
      <c r="C64" s="67"/>
      <c r="D64" s="67"/>
      <c r="E64" s="170"/>
      <c r="F64" s="447">
        <f>COUNTA(B64:E64)</f>
        <v>1</v>
      </c>
      <c r="G64" s="79"/>
      <c r="H64" s="68"/>
      <c r="I64" s="68"/>
      <c r="J64" s="170"/>
      <c r="K64" s="447">
        <f>COUNTA(G64:J64)</f>
        <v>0</v>
      </c>
      <c r="L64" s="68"/>
      <c r="M64" s="68"/>
      <c r="N64" s="68"/>
      <c r="O64" s="451"/>
      <c r="P64" s="447">
        <f>COUNTA(L64:O64)</f>
        <v>0</v>
      </c>
      <c r="Q64" s="67"/>
      <c r="R64" s="447">
        <f>COUNTA(Q64)</f>
        <v>0</v>
      </c>
      <c r="S64" s="448">
        <f>F64+K64+P64+R64</f>
        <v>1</v>
      </c>
      <c r="T64" s="441"/>
      <c r="U64" s="449">
        <f>S64+COUNTA(T64)</f>
        <v>1</v>
      </c>
      <c r="V64" s="72"/>
      <c r="W64" s="442">
        <f>COUNTA(V64)</f>
        <v>0</v>
      </c>
      <c r="X64" s="67"/>
      <c r="Y64" s="442">
        <f>COUNTA(X64)</f>
        <v>0</v>
      </c>
      <c r="Z64" s="72"/>
      <c r="AA64" s="72"/>
      <c r="AB64" s="72"/>
      <c r="AC64" s="450">
        <f>COUNTA(Z64:AB64)</f>
        <v>0</v>
      </c>
      <c r="AD64" s="443">
        <f>W64+Y64+AC64</f>
        <v>0</v>
      </c>
      <c r="AE64" s="444">
        <f>S64+AD64</f>
        <v>1</v>
      </c>
      <c r="AF64" s="440"/>
      <c r="AG64" s="440"/>
      <c r="AH64" s="440">
        <f>COUNTA(AF64:AG64)</f>
        <v>0</v>
      </c>
      <c r="AI64" s="440"/>
      <c r="AJ64" s="440"/>
      <c r="AK64" s="440">
        <f>COUNTA(AI64:AJ64)</f>
        <v>0</v>
      </c>
      <c r="AL64" s="440"/>
      <c r="AM64" s="452"/>
      <c r="AN64" s="440">
        <f>COUNTA(AL64:AM64)</f>
        <v>0</v>
      </c>
      <c r="AO64" s="440"/>
      <c r="AP64" s="440"/>
      <c r="AQ64" s="440">
        <f>COUNTA(AO64:AP64)</f>
        <v>0</v>
      </c>
      <c r="AR64" s="440">
        <f>AH64+AK64+AN64+AQ64</f>
        <v>0</v>
      </c>
      <c r="AS64" s="446">
        <f>AE64+AR64</f>
        <v>1</v>
      </c>
    </row>
    <row r="65" spans="1:45" ht="15.75" customHeight="1" thickBot="1">
      <c r="A65" s="499" t="s">
        <v>414</v>
      </c>
      <c r="B65" s="323"/>
      <c r="C65" s="111"/>
      <c r="D65" s="111"/>
      <c r="E65" s="111"/>
      <c r="F65" s="330">
        <f>COUNTA(B65:E65)</f>
        <v>0</v>
      </c>
      <c r="G65" s="355"/>
      <c r="H65" s="332"/>
      <c r="I65" s="332"/>
      <c r="J65" s="111"/>
      <c r="K65" s="330">
        <f>COUNTA(G65:J65)</f>
        <v>0</v>
      </c>
      <c r="L65" s="493" t="s">
        <v>460</v>
      </c>
      <c r="M65" s="332"/>
      <c r="N65" s="332"/>
      <c r="O65" s="112"/>
      <c r="P65" s="330">
        <f>COUNTA(L65:O65)</f>
        <v>1</v>
      </c>
      <c r="Q65" s="111"/>
      <c r="R65" s="330">
        <f>COUNTA(Q65)</f>
        <v>0</v>
      </c>
      <c r="S65" s="116">
        <f>F65+K65+P65+R65</f>
        <v>1</v>
      </c>
      <c r="T65" s="117"/>
      <c r="U65" s="118">
        <f>S65+COUNTA(T65)</f>
        <v>1</v>
      </c>
      <c r="V65" s="119"/>
      <c r="W65" s="115">
        <f>COUNTA(V65)</f>
        <v>0</v>
      </c>
      <c r="X65" s="111"/>
      <c r="Y65" s="115">
        <f>COUNTA(X65)</f>
        <v>0</v>
      </c>
      <c r="Z65" s="119"/>
      <c r="AA65" s="119"/>
      <c r="AB65" s="119"/>
      <c r="AC65" s="331">
        <f>COUNTA(Z65:AB65)</f>
        <v>0</v>
      </c>
      <c r="AD65" s="121">
        <f>W65+Y65+AC65</f>
        <v>0</v>
      </c>
      <c r="AE65" s="122">
        <f>S65+AD65</f>
        <v>1</v>
      </c>
      <c r="AF65" s="123"/>
      <c r="AG65" s="123"/>
      <c r="AH65" s="123">
        <f>COUNTA(AF65:AG65)</f>
        <v>0</v>
      </c>
      <c r="AI65" s="123"/>
      <c r="AJ65" s="123"/>
      <c r="AK65" s="123">
        <f>COUNTA(AI65:AJ65)</f>
        <v>0</v>
      </c>
      <c r="AL65" s="123"/>
      <c r="AM65" s="123"/>
      <c r="AN65" s="123">
        <f>COUNTA(AL65:AM65)</f>
        <v>0</v>
      </c>
      <c r="AO65" s="123"/>
      <c r="AP65" s="123"/>
      <c r="AQ65" s="123">
        <f>COUNTA(AO65:AP65)</f>
        <v>0</v>
      </c>
      <c r="AR65" s="123">
        <f>AH65+AK65+AN65+AQ65</f>
        <v>0</v>
      </c>
      <c r="AS65" s="124">
        <f>AE65+AR65</f>
        <v>1</v>
      </c>
    </row>
    <row r="66" spans="1:45" ht="17.25" customHeight="1" thickBot="1">
      <c r="A66" s="325" t="s">
        <v>231</v>
      </c>
      <c r="B66" s="708"/>
      <c r="C66" s="709"/>
      <c r="D66" s="709"/>
      <c r="E66" s="710"/>
      <c r="F66" s="326">
        <f>SUM(F67:F72)</f>
        <v>10</v>
      </c>
      <c r="G66" s="708"/>
      <c r="H66" s="709"/>
      <c r="I66" s="709"/>
      <c r="J66" s="710"/>
      <c r="K66" s="326">
        <f>SUM(K67:K72)</f>
        <v>13</v>
      </c>
      <c r="L66" s="708"/>
      <c r="M66" s="709"/>
      <c r="N66" s="709"/>
      <c r="O66" s="710"/>
      <c r="P66" s="326">
        <f>SUM(P67:P72)</f>
        <v>9</v>
      </c>
      <c r="Q66" s="326"/>
      <c r="R66" s="326">
        <f>SUM(R67:R72)</f>
        <v>0</v>
      </c>
      <c r="S66" s="326">
        <f>SUM(S67:S72)</f>
        <v>32</v>
      </c>
      <c r="T66" s="326"/>
      <c r="U66" s="326">
        <f>SUM(U67:U72)</f>
        <v>32</v>
      </c>
      <c r="V66" s="326"/>
      <c r="W66" s="326">
        <f>SUM(W67:W72)</f>
        <v>0</v>
      </c>
      <c r="X66" s="326"/>
      <c r="Y66" s="326">
        <f>SUM(Y67:Y72)</f>
        <v>0</v>
      </c>
      <c r="Z66" s="708"/>
      <c r="AA66" s="709"/>
      <c r="AB66" s="709"/>
      <c r="AC66" s="327">
        <f>SUM(AC67:AC72)</f>
        <v>0</v>
      </c>
      <c r="AD66" s="328">
        <f>SUM(AD67:AD72)</f>
        <v>0</v>
      </c>
      <c r="AE66" s="328">
        <f>U66+AD66</f>
        <v>32</v>
      </c>
      <c r="AF66" s="708"/>
      <c r="AG66" s="709"/>
      <c r="AH66" s="326">
        <f>SUM(AH67:AH72)</f>
        <v>0</v>
      </c>
      <c r="AI66" s="708"/>
      <c r="AJ66" s="709"/>
      <c r="AK66" s="326">
        <f>SUM(AK67:AK72)</f>
        <v>0</v>
      </c>
      <c r="AL66" s="708"/>
      <c r="AM66" s="710"/>
      <c r="AN66" s="326">
        <f>SUM(AN67:AN72)</f>
        <v>0</v>
      </c>
      <c r="AO66" s="573"/>
      <c r="AP66" s="574"/>
      <c r="AQ66" s="326">
        <f>SUM(AQ67:AQ72)</f>
        <v>0</v>
      </c>
      <c r="AR66" s="326">
        <f>SUM(AR67:AR72)</f>
        <v>0</v>
      </c>
      <c r="AS66" s="329">
        <f>SUM(AS67:AS72)</f>
        <v>32</v>
      </c>
    </row>
    <row r="67" spans="1:45" ht="25.5">
      <c r="A67" s="683" t="s">
        <v>232</v>
      </c>
      <c r="B67" s="534" t="s">
        <v>233</v>
      </c>
      <c r="C67" s="43" t="s">
        <v>386</v>
      </c>
      <c r="D67" s="377" t="s">
        <v>236</v>
      </c>
      <c r="E67" s="377" t="s">
        <v>514</v>
      </c>
      <c r="F67" s="695">
        <f>COUNTA(B67:E68)</f>
        <v>4</v>
      </c>
      <c r="G67" s="141" t="s">
        <v>234</v>
      </c>
      <c r="H67" s="142" t="s">
        <v>235</v>
      </c>
      <c r="I67" s="46" t="s">
        <v>237</v>
      </c>
      <c r="J67" s="380" t="s">
        <v>421</v>
      </c>
      <c r="K67" s="695">
        <f>COUNTA(G67:J68)</f>
        <v>4</v>
      </c>
      <c r="L67" s="142" t="s">
        <v>434</v>
      </c>
      <c r="M67" s="377" t="s">
        <v>516</v>
      </c>
      <c r="N67" s="377" t="s">
        <v>544</v>
      </c>
      <c r="O67" s="20"/>
      <c r="P67" s="648">
        <f>COUNTA(L67:O68)</f>
        <v>3</v>
      </c>
      <c r="Q67" s="173"/>
      <c r="R67" s="648">
        <f>COUNTA(Q67:Q68)</f>
        <v>0</v>
      </c>
      <c r="S67" s="642">
        <f>F67+K67+P67+R67</f>
        <v>11</v>
      </c>
      <c r="T67" s="370"/>
      <c r="U67" s="643">
        <f>S67+COUNTA(T67:T68)</f>
        <v>11</v>
      </c>
      <c r="V67" s="24"/>
      <c r="W67" s="605">
        <f>COUNTA(V67:V68)</f>
        <v>0</v>
      </c>
      <c r="X67" s="377"/>
      <c r="Y67" s="648">
        <f>COUNTA(X67:X68)</f>
        <v>0</v>
      </c>
      <c r="Z67" s="174"/>
      <c r="AA67" s="174"/>
      <c r="AB67" s="174"/>
      <c r="AC67" s="598">
        <f>COUNTA(Z67:AB68)</f>
        <v>0</v>
      </c>
      <c r="AD67" s="635">
        <f>W67+Y67+AC67</f>
        <v>0</v>
      </c>
      <c r="AE67" s="636">
        <f>S67+AD67</f>
        <v>11</v>
      </c>
      <c r="AF67" s="145"/>
      <c r="AG67" s="145"/>
      <c r="AH67" s="561">
        <f>COUNTA(AF67:AG68)</f>
        <v>0</v>
      </c>
      <c r="AI67" s="145"/>
      <c r="AJ67" s="145"/>
      <c r="AK67" s="561">
        <f>COUNTA(AI67:AJ68)</f>
        <v>0</v>
      </c>
      <c r="AL67" s="145"/>
      <c r="AM67" s="145"/>
      <c r="AN67" s="561">
        <f>COUNTA(AL67:AM68)</f>
        <v>0</v>
      </c>
      <c r="AO67" s="82"/>
      <c r="AP67" s="82"/>
      <c r="AQ67" s="541">
        <f>COUNTA(AO67:AP68)</f>
        <v>0</v>
      </c>
      <c r="AR67" s="561">
        <f>AH67+AK67+AN67+AQ67</f>
        <v>0</v>
      </c>
      <c r="AS67" s="572">
        <f>AE67+AR67</f>
        <v>11</v>
      </c>
    </row>
    <row r="68" spans="1:45" ht="17.25" customHeight="1" thickBot="1">
      <c r="A68" s="704"/>
      <c r="B68" s="197"/>
      <c r="C68" s="38"/>
      <c r="D68" s="38"/>
      <c r="E68" s="38"/>
      <c r="F68" s="664"/>
      <c r="G68" s="398"/>
      <c r="H68" s="59"/>
      <c r="I68" s="69"/>
      <c r="J68" s="67"/>
      <c r="K68" s="664"/>
      <c r="L68" s="58"/>
      <c r="M68" s="58"/>
      <c r="N68" s="58"/>
      <c r="O68" s="38"/>
      <c r="P68" s="657"/>
      <c r="Q68" s="175"/>
      <c r="R68" s="657"/>
      <c r="S68" s="705"/>
      <c r="T68" s="110"/>
      <c r="U68" s="597"/>
      <c r="V68" s="40"/>
      <c r="W68" s="657"/>
      <c r="X68" s="176"/>
      <c r="Y68" s="657"/>
      <c r="Z68" s="177"/>
      <c r="AA68" s="177"/>
      <c r="AB68" s="177"/>
      <c r="AC68" s="593"/>
      <c r="AD68" s="538"/>
      <c r="AE68" s="540"/>
      <c r="AF68" s="85"/>
      <c r="AG68" s="85"/>
      <c r="AH68" s="542"/>
      <c r="AI68" s="85"/>
      <c r="AJ68" s="85"/>
      <c r="AK68" s="542"/>
      <c r="AL68" s="85"/>
      <c r="AM68" s="85"/>
      <c r="AN68" s="542"/>
      <c r="AO68" s="424"/>
      <c r="AP68" s="424"/>
      <c r="AQ68" s="542"/>
      <c r="AR68" s="542"/>
      <c r="AS68" s="544"/>
    </row>
    <row r="69" spans="1:45" ht="29.25">
      <c r="A69" s="702" t="s">
        <v>238</v>
      </c>
      <c r="B69" s="43" t="s">
        <v>364</v>
      </c>
      <c r="C69" s="43" t="s">
        <v>420</v>
      </c>
      <c r="D69" s="43"/>
      <c r="E69" s="361"/>
      <c r="F69" s="677">
        <f>COUNTA(B69:E70)</f>
        <v>2</v>
      </c>
      <c r="G69" s="62" t="s">
        <v>239</v>
      </c>
      <c r="H69" s="62" t="s">
        <v>240</v>
      </c>
      <c r="I69" s="43" t="s">
        <v>241</v>
      </c>
      <c r="J69" s="62" t="s">
        <v>401</v>
      </c>
      <c r="K69" s="677">
        <f>COUNTA(G69:J70)</f>
        <v>5</v>
      </c>
      <c r="L69" s="43" t="s">
        <v>578</v>
      </c>
      <c r="M69" s="492" t="s">
        <v>461</v>
      </c>
      <c r="N69" s="509" t="s">
        <v>562</v>
      </c>
      <c r="O69" s="501" t="s">
        <v>577</v>
      </c>
      <c r="P69" s="566">
        <f>COUNTA(L69:O70)</f>
        <v>4</v>
      </c>
      <c r="Q69" s="178"/>
      <c r="R69" s="566">
        <f>COUNTA(Q69:Q70)</f>
        <v>0</v>
      </c>
      <c r="S69" s="594">
        <f>F69+K69+P69+R69</f>
        <v>11</v>
      </c>
      <c r="T69" s="370"/>
      <c r="U69" s="596">
        <f>S69+COUNTA(T69:T70)</f>
        <v>11</v>
      </c>
      <c r="V69" s="49"/>
      <c r="W69" s="535">
        <f>COUNTA(V69:V70)</f>
        <v>0</v>
      </c>
      <c r="X69" s="179"/>
      <c r="Y69" s="566">
        <f>COUNTA(X69:X70)</f>
        <v>0</v>
      </c>
      <c r="Z69" s="179"/>
      <c r="AA69" s="179"/>
      <c r="AB69" s="179"/>
      <c r="AC69" s="591">
        <f>COUNTA(Z69:AB70)</f>
        <v>0</v>
      </c>
      <c r="AD69" s="537">
        <f>W69+Y69+AC69</f>
        <v>0</v>
      </c>
      <c r="AE69" s="539">
        <f>S69+AD69</f>
        <v>11</v>
      </c>
      <c r="AF69" s="82"/>
      <c r="AG69" s="82"/>
      <c r="AH69" s="541">
        <f>COUNTA(AF69:AG70)</f>
        <v>0</v>
      </c>
      <c r="AI69" s="82"/>
      <c r="AJ69" s="82"/>
      <c r="AK69" s="541">
        <f>COUNTA(AI69:AJ70)</f>
        <v>0</v>
      </c>
      <c r="AL69" s="82"/>
      <c r="AM69" s="82"/>
      <c r="AN69" s="541">
        <f>COUNTA(AL69:AM70)</f>
        <v>0</v>
      </c>
      <c r="AO69" s="82"/>
      <c r="AP69" s="82"/>
      <c r="AQ69" s="541">
        <f>COUNTA(AO69:AP70)</f>
        <v>0</v>
      </c>
      <c r="AR69" s="541">
        <f>AH69+AK69+AN69+AQ69</f>
        <v>0</v>
      </c>
      <c r="AS69" s="543">
        <f>AE69+AR69</f>
        <v>11</v>
      </c>
    </row>
    <row r="70" spans="1:45" ht="17.25" customHeight="1" thickBot="1">
      <c r="A70" s="703"/>
      <c r="B70" s="398"/>
      <c r="C70" s="38"/>
      <c r="D70" s="38"/>
      <c r="E70" s="79"/>
      <c r="F70" s="664"/>
      <c r="G70" s="377" t="s">
        <v>448</v>
      </c>
      <c r="H70" s="385"/>
      <c r="I70" s="36"/>
      <c r="J70" s="67"/>
      <c r="K70" s="664"/>
      <c r="L70" s="36"/>
      <c r="M70" s="36"/>
      <c r="N70" s="36"/>
      <c r="O70" s="38"/>
      <c r="P70" s="657"/>
      <c r="Q70" s="175"/>
      <c r="R70" s="657"/>
      <c r="S70" s="705"/>
      <c r="T70" s="110"/>
      <c r="U70" s="597"/>
      <c r="V70" s="40"/>
      <c r="W70" s="536"/>
      <c r="X70" s="177"/>
      <c r="Y70" s="567"/>
      <c r="Z70" s="177"/>
      <c r="AA70" s="177"/>
      <c r="AB70" s="177"/>
      <c r="AC70" s="593"/>
      <c r="AD70" s="538"/>
      <c r="AE70" s="540"/>
      <c r="AF70" s="85"/>
      <c r="AG70" s="85"/>
      <c r="AH70" s="542"/>
      <c r="AI70" s="85"/>
      <c r="AJ70" s="85"/>
      <c r="AK70" s="542"/>
      <c r="AL70" s="85"/>
      <c r="AM70" s="85"/>
      <c r="AN70" s="542"/>
      <c r="AO70" s="424"/>
      <c r="AP70" s="424"/>
      <c r="AQ70" s="542"/>
      <c r="AR70" s="542"/>
      <c r="AS70" s="544"/>
    </row>
    <row r="71" spans="1:45" ht="16.5" thickBot="1">
      <c r="A71" s="180" t="s">
        <v>242</v>
      </c>
      <c r="B71" s="76" t="s">
        <v>243</v>
      </c>
      <c r="C71" s="324" t="s">
        <v>244</v>
      </c>
      <c r="D71" s="402" t="s">
        <v>245</v>
      </c>
      <c r="E71" s="181"/>
      <c r="F71" s="182">
        <f>COUNTA(B71:E71)</f>
        <v>3</v>
      </c>
      <c r="G71" s="332" t="s">
        <v>246</v>
      </c>
      <c r="H71" s="74" t="s">
        <v>247</v>
      </c>
      <c r="I71" s="507" t="s">
        <v>519</v>
      </c>
      <c r="J71" s="112"/>
      <c r="K71" s="182">
        <f>COUNTA(G71:J71)</f>
        <v>3</v>
      </c>
      <c r="L71" s="74" t="s">
        <v>248</v>
      </c>
      <c r="M71" s="62" t="s">
        <v>385</v>
      </c>
      <c r="N71" s="74"/>
      <c r="O71" s="76"/>
      <c r="P71" s="183">
        <f>COUNTA(L71:O71)</f>
        <v>2</v>
      </c>
      <c r="Q71" s="184"/>
      <c r="R71" s="183">
        <f>COUNTA(Q71)</f>
        <v>0</v>
      </c>
      <c r="S71" s="185">
        <f>F71+K71+P71+R71</f>
        <v>8</v>
      </c>
      <c r="T71" s="144"/>
      <c r="U71" s="186">
        <f>S71+COUNTA(T71)</f>
        <v>8</v>
      </c>
      <c r="V71" s="77"/>
      <c r="W71" s="367">
        <f>COUNTA(V71)</f>
        <v>0</v>
      </c>
      <c r="X71" s="187"/>
      <c r="Y71" s="372">
        <f>COUNTA(X71)</f>
        <v>0</v>
      </c>
      <c r="Z71" s="187"/>
      <c r="AA71" s="187"/>
      <c r="AB71" s="187"/>
      <c r="AC71" s="372">
        <f>COUNTA(Z71:AB71)</f>
        <v>0</v>
      </c>
      <c r="AD71" s="188">
        <f>W71+Y71+AC71</f>
        <v>0</v>
      </c>
      <c r="AE71" s="106">
        <f>SUM(S71+AD71)</f>
        <v>8</v>
      </c>
      <c r="AF71" s="144"/>
      <c r="AG71" s="144"/>
      <c r="AH71" s="144">
        <f>COUNTA(AF71:AG71)</f>
        <v>0</v>
      </c>
      <c r="AI71" s="144"/>
      <c r="AJ71" s="144"/>
      <c r="AK71" s="144">
        <f>COUNTA(AI71:AJ71)</f>
        <v>0</v>
      </c>
      <c r="AL71" s="144"/>
      <c r="AM71" s="144"/>
      <c r="AN71" s="144">
        <f>COUNTA(AL71:AM71)</f>
        <v>0</v>
      </c>
      <c r="AO71" s="417"/>
      <c r="AP71" s="417"/>
      <c r="AQ71" s="418">
        <f>COUNTA(AO71:AP71)</f>
        <v>0</v>
      </c>
      <c r="AR71" s="144">
        <f>AH71+AK71+AN71+AQ71</f>
        <v>0</v>
      </c>
      <c r="AS71" s="189">
        <f>AE71+AR71</f>
        <v>8</v>
      </c>
    </row>
    <row r="72" spans="1:45" ht="26.25" thickBot="1">
      <c r="A72" s="199" t="s">
        <v>374</v>
      </c>
      <c r="B72" s="111" t="s">
        <v>482</v>
      </c>
      <c r="C72" s="111"/>
      <c r="D72" s="111"/>
      <c r="E72" s="348"/>
      <c r="F72" s="114">
        <f>COUNTA(B72:E72)</f>
        <v>1</v>
      </c>
      <c r="G72" s="409" t="s">
        <v>483</v>
      </c>
      <c r="H72" s="409"/>
      <c r="I72" s="130"/>
      <c r="J72" s="131"/>
      <c r="K72" s="114">
        <f>COUNTA(G72:J72)</f>
        <v>1</v>
      </c>
      <c r="L72" s="332"/>
      <c r="M72" s="332"/>
      <c r="N72" s="332"/>
      <c r="O72" s="111"/>
      <c r="P72" s="349">
        <f>COUNTA(L72:O72)</f>
        <v>0</v>
      </c>
      <c r="Q72" s="350"/>
      <c r="R72" s="349">
        <f>COUNTA(Q72)</f>
        <v>0</v>
      </c>
      <c r="S72" s="116">
        <f>F72+K72+P72+R72</f>
        <v>2</v>
      </c>
      <c r="T72" s="117"/>
      <c r="U72" s="118">
        <f>S72+COUNTA(T72)</f>
        <v>2</v>
      </c>
      <c r="V72" s="119"/>
      <c r="W72" s="115">
        <f>COUNTA(V72)</f>
        <v>0</v>
      </c>
      <c r="X72" s="205"/>
      <c r="Y72" s="349">
        <f>COUNTA(X72)</f>
        <v>0</v>
      </c>
      <c r="Z72" s="205"/>
      <c r="AA72" s="205"/>
      <c r="AB72" s="205"/>
      <c r="AC72" s="349">
        <f>COUNTA(Z72:AB72)</f>
        <v>0</v>
      </c>
      <c r="AD72" s="121">
        <f>W72+Y72+AC72</f>
        <v>0</v>
      </c>
      <c r="AE72" s="351">
        <f>SUM(S72+AD72)</f>
        <v>2</v>
      </c>
      <c r="AF72" s="117"/>
      <c r="AG72" s="117"/>
      <c r="AH72" s="117">
        <f>COUNTA(AF72:AG72)</f>
        <v>0</v>
      </c>
      <c r="AI72" s="117"/>
      <c r="AJ72" s="117"/>
      <c r="AK72" s="117">
        <f>COUNTA(AI72:AJ72)</f>
        <v>0</v>
      </c>
      <c r="AL72" s="117"/>
      <c r="AM72" s="117"/>
      <c r="AN72" s="117">
        <f>COUNTA(AL72:AM72)</f>
        <v>0</v>
      </c>
      <c r="AO72" s="117"/>
      <c r="AP72" s="117"/>
      <c r="AQ72" s="117">
        <f>COUNTA(AO72:AP72)</f>
        <v>0</v>
      </c>
      <c r="AR72" s="117">
        <f>AH72+AK72+AN72+AQ72</f>
        <v>0</v>
      </c>
      <c r="AS72" s="124">
        <f>AE72+AR72</f>
        <v>2</v>
      </c>
    </row>
    <row r="73" spans="1:45" ht="16.5" thickBot="1">
      <c r="A73" s="14" t="s">
        <v>249</v>
      </c>
      <c r="B73" s="573"/>
      <c r="C73" s="678"/>
      <c r="D73" s="678"/>
      <c r="E73" s="574"/>
      <c r="F73" s="15">
        <f>SUM(F74:F84)</f>
        <v>26</v>
      </c>
      <c r="G73" s="573"/>
      <c r="H73" s="678"/>
      <c r="I73" s="678"/>
      <c r="J73" s="574"/>
      <c r="K73" s="15">
        <f>SUM(K74:K84)</f>
        <v>17</v>
      </c>
      <c r="L73" s="573"/>
      <c r="M73" s="678"/>
      <c r="N73" s="678"/>
      <c r="O73" s="574"/>
      <c r="P73" s="15">
        <f>SUM(P74:P84)</f>
        <v>9</v>
      </c>
      <c r="Q73" s="15"/>
      <c r="R73" s="15">
        <f>SUM(R74:R84)</f>
        <v>0</v>
      </c>
      <c r="S73" s="15">
        <f>SUM(S74:S84)</f>
        <v>52</v>
      </c>
      <c r="T73" s="15"/>
      <c r="U73" s="15">
        <f>SUM(U74:U84)</f>
        <v>52</v>
      </c>
      <c r="V73" s="15"/>
      <c r="W73" s="15">
        <f>SUM(W74:W84)</f>
        <v>0</v>
      </c>
      <c r="X73" s="15"/>
      <c r="Y73" s="15">
        <f>SUM(Y74:Y84)</f>
        <v>1</v>
      </c>
      <c r="Z73" s="573"/>
      <c r="AA73" s="678"/>
      <c r="AB73" s="678"/>
      <c r="AC73" s="16">
        <f>SUM(AC74:AC84)</f>
        <v>0</v>
      </c>
      <c r="AD73" s="17">
        <f>SUM(AD74:AD84)</f>
        <v>1</v>
      </c>
      <c r="AE73" s="17">
        <f>U73+AD73</f>
        <v>53</v>
      </c>
      <c r="AF73" s="510"/>
      <c r="AG73" s="511"/>
      <c r="AH73" s="15">
        <f>SUM(AH74:AH84)</f>
        <v>0</v>
      </c>
      <c r="AI73" s="573"/>
      <c r="AJ73" s="678"/>
      <c r="AK73" s="15">
        <f>SUM(AK74:AK84)</f>
        <v>0</v>
      </c>
      <c r="AL73" s="573"/>
      <c r="AM73" s="574"/>
      <c r="AN73" s="15">
        <f>SUM(AN74:AN84)</f>
        <v>0</v>
      </c>
      <c r="AO73" s="573"/>
      <c r="AP73" s="574"/>
      <c r="AQ73" s="15">
        <f>SUM(AQ74:AQ84)</f>
        <v>0</v>
      </c>
      <c r="AR73" s="15">
        <f>SUM(AR74:AR84)</f>
        <v>0</v>
      </c>
      <c r="AS73" s="18">
        <f>SUM(AS74:AS84)</f>
        <v>53</v>
      </c>
    </row>
    <row r="74" spans="1:45" ht="17.25" customHeight="1" thickBot="1">
      <c r="A74" s="513" t="s">
        <v>524</v>
      </c>
      <c r="B74" s="382"/>
      <c r="C74" s="200"/>
      <c r="D74" s="382"/>
      <c r="E74" s="111"/>
      <c r="F74" s="514">
        <f>COUNTA(B74:E74)</f>
        <v>0</v>
      </c>
      <c r="G74" s="112"/>
      <c r="H74" s="356"/>
      <c r="I74" s="112"/>
      <c r="J74" s="111"/>
      <c r="K74" s="514">
        <f>COUNTA(G74:J74)</f>
        <v>0</v>
      </c>
      <c r="L74" s="382" t="s">
        <v>525</v>
      </c>
      <c r="M74" s="112"/>
      <c r="N74" s="112"/>
      <c r="O74" s="111"/>
      <c r="P74" s="514">
        <f>COUNTA(L74:O74)</f>
        <v>1</v>
      </c>
      <c r="Q74" s="515"/>
      <c r="R74" s="516">
        <f>COUNTA(Q74)</f>
        <v>0</v>
      </c>
      <c r="S74" s="390">
        <f>F74+K74+P74+R74</f>
        <v>1</v>
      </c>
      <c r="T74" s="330"/>
      <c r="U74" s="118">
        <f>S74+COUNTA(T74)</f>
        <v>1</v>
      </c>
      <c r="V74" s="119"/>
      <c r="W74" s="389">
        <f>COUNTA(V74)</f>
        <v>0</v>
      </c>
      <c r="X74" s="205"/>
      <c r="Y74" s="349">
        <f>COUNTA(X74)</f>
        <v>0</v>
      </c>
      <c r="Z74" s="205"/>
      <c r="AA74" s="205"/>
      <c r="AB74" s="205"/>
      <c r="AC74" s="517">
        <f>COUNTA(Z74:AB74)</f>
        <v>0</v>
      </c>
      <c r="AD74" s="518">
        <f>W74+Y74+AC74</f>
        <v>0</v>
      </c>
      <c r="AE74" s="519">
        <f>SUM(S74+AD74)</f>
        <v>1</v>
      </c>
      <c r="AF74" s="520"/>
      <c r="AG74" s="520"/>
      <c r="AH74" s="521">
        <f>COUNTA(AF74:AG74)</f>
        <v>0</v>
      </c>
      <c r="AI74" s="520"/>
      <c r="AJ74" s="520"/>
      <c r="AK74" s="521">
        <f>COUNTA(AI74:AJ74)</f>
        <v>0</v>
      </c>
      <c r="AL74" s="520"/>
      <c r="AM74" s="520"/>
      <c r="AN74" s="521">
        <f>COUNTA(AL74:AM74)</f>
        <v>0</v>
      </c>
      <c r="AO74" s="521"/>
      <c r="AP74" s="521"/>
      <c r="AQ74" s="521">
        <f>COUNTA(AO74:AP74)</f>
        <v>0</v>
      </c>
      <c r="AR74" s="521">
        <f>AH74+AK74+AN74+AQ74</f>
        <v>0</v>
      </c>
      <c r="AS74" s="522">
        <f>AE74+AR74</f>
        <v>1</v>
      </c>
    </row>
    <row r="75" spans="1:45">
      <c r="A75" s="693" t="s">
        <v>250</v>
      </c>
      <c r="B75" s="197" t="s">
        <v>251</v>
      </c>
      <c r="C75" s="158" t="s">
        <v>252</v>
      </c>
      <c r="D75" s="158" t="s">
        <v>253</v>
      </c>
      <c r="E75" s="335" t="s">
        <v>254</v>
      </c>
      <c r="F75" s="684">
        <f>COUNTA(B75:E77)</f>
        <v>9</v>
      </c>
      <c r="G75" s="158" t="s">
        <v>255</v>
      </c>
      <c r="H75" s="159" t="s">
        <v>256</v>
      </c>
      <c r="I75" s="159" t="s">
        <v>261</v>
      </c>
      <c r="J75" s="492" t="s">
        <v>459</v>
      </c>
      <c r="K75" s="684">
        <f>COUNTA(G75:J77)</f>
        <v>6</v>
      </c>
      <c r="L75" s="377" t="s">
        <v>257</v>
      </c>
      <c r="M75" s="20" t="s">
        <v>488</v>
      </c>
      <c r="N75" s="20" t="s">
        <v>491</v>
      </c>
      <c r="O75" s="377" t="s">
        <v>526</v>
      </c>
      <c r="P75" s="684">
        <f>COUNTA(L75:O77)</f>
        <v>4</v>
      </c>
      <c r="Q75" s="512"/>
      <c r="R75" s="692">
        <f>COUNTA(Q75:Q77)</f>
        <v>0</v>
      </c>
      <c r="S75" s="642">
        <f>F75+K75+P75+R75</f>
        <v>19</v>
      </c>
      <c r="T75" s="505"/>
      <c r="U75" s="643">
        <f>S75+COUNTA(T75:T77)</f>
        <v>19</v>
      </c>
      <c r="V75" s="24"/>
      <c r="W75" s="605">
        <f>COUNTA(V75:V77)</f>
        <v>0</v>
      </c>
      <c r="X75" s="492"/>
      <c r="Y75" s="648">
        <f>COUNTA(X75:X77)</f>
        <v>0</v>
      </c>
      <c r="Z75" s="174"/>
      <c r="AA75" s="174"/>
      <c r="AB75" s="174"/>
      <c r="AC75" s="692">
        <f>COUNTA(Z75:AB77)</f>
        <v>0</v>
      </c>
      <c r="AD75" s="841">
        <f>W75+Y75+AC75</f>
        <v>0</v>
      </c>
      <c r="AE75" s="701">
        <f>SUM(S75+AD75)</f>
        <v>19</v>
      </c>
      <c r="AF75" s="190"/>
      <c r="AG75" s="190"/>
      <c r="AH75" s="579">
        <f>COUNTA(AF75:AG77)</f>
        <v>0</v>
      </c>
      <c r="AI75" s="190"/>
      <c r="AJ75" s="190"/>
      <c r="AK75" s="579">
        <f>COUNTA(AI75:AJ77)</f>
        <v>0</v>
      </c>
      <c r="AL75" s="190"/>
      <c r="AM75" s="190"/>
      <c r="AN75" s="579">
        <f>COUNTA(AL75:AM77)</f>
        <v>0</v>
      </c>
      <c r="AO75" s="503"/>
      <c r="AP75" s="503"/>
      <c r="AQ75" s="579">
        <f>COUNTA(AO75:AP77)</f>
        <v>0</v>
      </c>
      <c r="AR75" s="579">
        <f>AH75+AK75+AN75+AQ75</f>
        <v>0</v>
      </c>
      <c r="AS75" s="698">
        <f>AE75+AR75</f>
        <v>19</v>
      </c>
    </row>
    <row r="76" spans="1:45" ht="16.5" customHeight="1">
      <c r="A76" s="676"/>
      <c r="B76" s="52" t="s">
        <v>260</v>
      </c>
      <c r="C76" s="335" t="s">
        <v>258</v>
      </c>
      <c r="D76" s="381" t="s">
        <v>259</v>
      </c>
      <c r="E76" s="381" t="s">
        <v>262</v>
      </c>
      <c r="F76" s="685"/>
      <c r="G76" s="54" t="s">
        <v>571</v>
      </c>
      <c r="H76" s="458" t="s">
        <v>565</v>
      </c>
      <c r="I76" s="458"/>
      <c r="J76" s="52"/>
      <c r="K76" s="685"/>
      <c r="L76" s="54"/>
      <c r="M76" s="54"/>
      <c r="N76" s="54"/>
      <c r="O76" s="30"/>
      <c r="P76" s="685"/>
      <c r="Q76" s="191"/>
      <c r="R76" s="686"/>
      <c r="S76" s="646"/>
      <c r="T76" s="395"/>
      <c r="U76" s="643"/>
      <c r="V76" s="33"/>
      <c r="W76" s="647"/>
      <c r="X76" s="27"/>
      <c r="Y76" s="648"/>
      <c r="Z76" s="192"/>
      <c r="AA76" s="192"/>
      <c r="AB76" s="192"/>
      <c r="AC76" s="692"/>
      <c r="AD76" s="841"/>
      <c r="AE76" s="701"/>
      <c r="AF76" s="193"/>
      <c r="AG76" s="193"/>
      <c r="AH76" s="579"/>
      <c r="AI76" s="193"/>
      <c r="AJ76" s="193"/>
      <c r="AK76" s="579"/>
      <c r="AL76" s="193"/>
      <c r="AM76" s="193"/>
      <c r="AN76" s="579"/>
      <c r="AO76" s="482"/>
      <c r="AP76" s="482"/>
      <c r="AQ76" s="579"/>
      <c r="AR76" s="579"/>
      <c r="AS76" s="698"/>
    </row>
    <row r="77" spans="1:45" ht="17.25" customHeight="1" thickBot="1">
      <c r="A77" s="589"/>
      <c r="B77" s="401" t="s">
        <v>422</v>
      </c>
      <c r="C77" s="401"/>
      <c r="D77" s="398"/>
      <c r="E77" s="67"/>
      <c r="F77" s="590"/>
      <c r="G77" s="59"/>
      <c r="H77" s="57"/>
      <c r="I77" s="59"/>
      <c r="J77" s="38"/>
      <c r="K77" s="590"/>
      <c r="L77" s="59"/>
      <c r="M77" s="59"/>
      <c r="N77" s="59"/>
      <c r="O77" s="38"/>
      <c r="P77" s="590"/>
      <c r="Q77" s="194"/>
      <c r="R77" s="592"/>
      <c r="S77" s="705"/>
      <c r="T77" s="396"/>
      <c r="U77" s="597"/>
      <c r="V77" s="40"/>
      <c r="W77" s="657"/>
      <c r="X77" s="399"/>
      <c r="Y77" s="567"/>
      <c r="Z77" s="177"/>
      <c r="AA77" s="177"/>
      <c r="AB77" s="177"/>
      <c r="AC77" s="840"/>
      <c r="AD77" s="842"/>
      <c r="AE77" s="843"/>
      <c r="AF77" s="195"/>
      <c r="AG77" s="195"/>
      <c r="AH77" s="580"/>
      <c r="AI77" s="195"/>
      <c r="AJ77" s="195"/>
      <c r="AK77" s="580"/>
      <c r="AL77" s="195"/>
      <c r="AM77" s="195"/>
      <c r="AN77" s="580"/>
      <c r="AO77" s="427"/>
      <c r="AP77" s="427"/>
      <c r="AQ77" s="580"/>
      <c r="AR77" s="580"/>
      <c r="AS77" s="844"/>
    </row>
    <row r="78" spans="1:45">
      <c r="A78" s="683" t="s">
        <v>263</v>
      </c>
      <c r="B78" s="20" t="s">
        <v>264</v>
      </c>
      <c r="C78" s="20" t="s">
        <v>376</v>
      </c>
      <c r="D78" s="20" t="s">
        <v>265</v>
      </c>
      <c r="E78" s="160" t="s">
        <v>269</v>
      </c>
      <c r="F78" s="684">
        <f>COUNTA(B78:E79)</f>
        <v>5</v>
      </c>
      <c r="G78" s="197" t="s">
        <v>266</v>
      </c>
      <c r="H78" s="197" t="s">
        <v>267</v>
      </c>
      <c r="I78" s="158" t="s">
        <v>268</v>
      </c>
      <c r="J78" s="20"/>
      <c r="K78" s="603">
        <f>COUNTA(G78:J79)</f>
        <v>3</v>
      </c>
      <c r="L78" s="502" t="s">
        <v>564</v>
      </c>
      <c r="M78" s="159"/>
      <c r="N78" s="159"/>
      <c r="O78" s="20"/>
      <c r="P78" s="603">
        <f>COUNTA(L78:O79)</f>
        <v>1</v>
      </c>
      <c r="Q78" s="20"/>
      <c r="R78" s="650">
        <f>COUNTA(Q78:Q79)</f>
        <v>0</v>
      </c>
      <c r="S78" s="642">
        <f>F78+K78+P78+R78</f>
        <v>9</v>
      </c>
      <c r="T78" s="397"/>
      <c r="U78" s="643">
        <f>S78+COUNTA(T78:T79)</f>
        <v>9</v>
      </c>
      <c r="V78" s="24"/>
      <c r="W78" s="605">
        <f>COUNTA(V78:V79)</f>
        <v>0</v>
      </c>
      <c r="X78" s="174"/>
      <c r="Y78" s="648">
        <f>COUNTA(X78:X79)</f>
        <v>0</v>
      </c>
      <c r="Z78" s="174"/>
      <c r="AA78" s="174"/>
      <c r="AB78" s="174"/>
      <c r="AC78" s="692">
        <f>COUNTA(Z78:AB79)</f>
        <v>0</v>
      </c>
      <c r="AD78" s="635">
        <f>W78+Y78+AC78</f>
        <v>0</v>
      </c>
      <c r="AE78" s="701">
        <f>SUM(S78+AD78)</f>
        <v>9</v>
      </c>
      <c r="AF78" s="190"/>
      <c r="AG78" s="190"/>
      <c r="AH78" s="579">
        <f>COUNTA(AF78:AG79)</f>
        <v>0</v>
      </c>
      <c r="AI78" s="190"/>
      <c r="AJ78" s="190"/>
      <c r="AK78" s="579">
        <f>COUNTA(AI78:AJ79)</f>
        <v>0</v>
      </c>
      <c r="AL78" s="190"/>
      <c r="AM78" s="190"/>
      <c r="AN78" s="579">
        <f>COUNTA(AL78:AM79)</f>
        <v>0</v>
      </c>
      <c r="AO78" s="82"/>
      <c r="AP78" s="82"/>
      <c r="AQ78" s="699">
        <f>COUNTA(AO78:AP79)</f>
        <v>0</v>
      </c>
      <c r="AR78" s="579">
        <f>AH78+AK78+AN78+AQ78</f>
        <v>0</v>
      </c>
      <c r="AS78" s="698">
        <f>AE78+AR78</f>
        <v>9</v>
      </c>
    </row>
    <row r="79" spans="1:45" ht="17.25" customHeight="1" thickBot="1">
      <c r="A79" s="700"/>
      <c r="B79" s="160" t="s">
        <v>270</v>
      </c>
      <c r="C79" s="160"/>
      <c r="D79" s="160"/>
      <c r="E79" s="160"/>
      <c r="F79" s="685"/>
      <c r="G79" s="161"/>
      <c r="H79" s="161"/>
      <c r="I79" s="161"/>
      <c r="J79" s="160"/>
      <c r="K79" s="656"/>
      <c r="L79" s="161"/>
      <c r="M79" s="161"/>
      <c r="N79" s="161"/>
      <c r="O79" s="160"/>
      <c r="P79" s="656"/>
      <c r="Q79" s="160"/>
      <c r="R79" s="647"/>
      <c r="S79" s="642"/>
      <c r="T79" s="144"/>
      <c r="U79" s="643"/>
      <c r="V79" s="89"/>
      <c r="W79" s="605"/>
      <c r="X79" s="3"/>
      <c r="Y79" s="648"/>
      <c r="Z79" s="3"/>
      <c r="AA79" s="3"/>
      <c r="AB79" s="3"/>
      <c r="AC79" s="692"/>
      <c r="AD79" s="635"/>
      <c r="AE79" s="701"/>
      <c r="AF79" s="198"/>
      <c r="AG79" s="198"/>
      <c r="AH79" s="580"/>
      <c r="AI79" s="198"/>
      <c r="AJ79" s="198"/>
      <c r="AK79" s="580"/>
      <c r="AL79" s="198"/>
      <c r="AM79" s="198"/>
      <c r="AN79" s="580"/>
      <c r="AO79" s="427"/>
      <c r="AP79" s="427"/>
      <c r="AQ79" s="580"/>
      <c r="AR79" s="580"/>
      <c r="AS79" s="698"/>
    </row>
    <row r="80" spans="1:45" ht="16.5" thickBot="1">
      <c r="A80" s="199" t="s">
        <v>271</v>
      </c>
      <c r="B80" s="382" t="s">
        <v>272</v>
      </c>
      <c r="C80" s="111" t="s">
        <v>273</v>
      </c>
      <c r="D80" s="382" t="s">
        <v>274</v>
      </c>
      <c r="E80" s="382"/>
      <c r="F80" s="113">
        <f>COUNTA(B80:E80)</f>
        <v>3</v>
      </c>
      <c r="G80" s="200" t="s">
        <v>275</v>
      </c>
      <c r="H80" s="200" t="s">
        <v>276</v>
      </c>
      <c r="I80" s="201" t="s">
        <v>277</v>
      </c>
      <c r="J80" s="356" t="s">
        <v>278</v>
      </c>
      <c r="K80" s="113">
        <f>COUNTA(G80:J80)</f>
        <v>4</v>
      </c>
      <c r="L80" s="200" t="s">
        <v>280</v>
      </c>
      <c r="M80" s="200" t="s">
        <v>279</v>
      </c>
      <c r="N80" s="200"/>
      <c r="O80" s="111"/>
      <c r="P80" s="202">
        <f>COUNTA(L80:O80)</f>
        <v>2</v>
      </c>
      <c r="Q80" s="203"/>
      <c r="R80" s="204">
        <f>COUNTA(Q80)</f>
        <v>0</v>
      </c>
      <c r="S80" s="116">
        <f>F80+K80+P80+R80</f>
        <v>9</v>
      </c>
      <c r="T80" s="117"/>
      <c r="U80" s="118">
        <f>S80+COUNTA(T80)</f>
        <v>9</v>
      </c>
      <c r="V80" s="119"/>
      <c r="W80" s="115">
        <f>COUNTA(V80)</f>
        <v>0</v>
      </c>
      <c r="X80" s="205"/>
      <c r="Y80" s="349">
        <f>COUNTA(X80)</f>
        <v>0</v>
      </c>
      <c r="Z80" s="205"/>
      <c r="AA80" s="205"/>
      <c r="AB80" s="205"/>
      <c r="AC80" s="204">
        <f>COUNTA(Z80:AB80)</f>
        <v>0</v>
      </c>
      <c r="AD80" s="206">
        <f>W80+Y80+AC80</f>
        <v>0</v>
      </c>
      <c r="AE80" s="207">
        <f>SUM(S80+AD80)</f>
        <v>9</v>
      </c>
      <c r="AF80" s="208"/>
      <c r="AG80" s="208"/>
      <c r="AH80" s="209">
        <f>COUNTA(AF80:AG80)</f>
        <v>0</v>
      </c>
      <c r="AI80" s="208"/>
      <c r="AJ80" s="208"/>
      <c r="AK80" s="209">
        <f>COUNTA(AI80:AJ80)</f>
        <v>0</v>
      </c>
      <c r="AL80" s="208"/>
      <c r="AM80" s="208"/>
      <c r="AN80" s="209">
        <f>COUNTA(AL80:AM80)</f>
        <v>0</v>
      </c>
      <c r="AO80" s="209"/>
      <c r="AP80" s="209"/>
      <c r="AQ80" s="209">
        <f>COUNTA(AO80:AP80)</f>
        <v>0</v>
      </c>
      <c r="AR80" s="209">
        <f>AH80+AK80+AN80+AQ80</f>
        <v>0</v>
      </c>
      <c r="AS80" s="124">
        <f>AE80+AR80</f>
        <v>9</v>
      </c>
    </row>
    <row r="81" spans="1:45">
      <c r="A81" s="693" t="s">
        <v>281</v>
      </c>
      <c r="B81" s="20" t="s">
        <v>282</v>
      </c>
      <c r="C81" s="335" t="s">
        <v>500</v>
      </c>
      <c r="D81" s="20"/>
      <c r="E81" s="210"/>
      <c r="F81" s="694">
        <f>COUNTA(B81:E82)</f>
        <v>2</v>
      </c>
      <c r="G81" s="158" t="s">
        <v>382</v>
      </c>
      <c r="H81" s="197" t="s">
        <v>283</v>
      </c>
      <c r="I81" s="215" t="s">
        <v>284</v>
      </c>
      <c r="J81" s="215" t="s">
        <v>285</v>
      </c>
      <c r="K81" s="695">
        <f>COUNTA(G81:J82)</f>
        <v>4</v>
      </c>
      <c r="L81" s="377" t="s">
        <v>426</v>
      </c>
      <c r="M81" s="159"/>
      <c r="N81" s="159"/>
      <c r="O81" s="20"/>
      <c r="P81" s="696">
        <f>COUNTA(L81:O82)</f>
        <v>1</v>
      </c>
      <c r="Q81" s="19"/>
      <c r="R81" s="697">
        <f>COUNTA(Q81:Q82)</f>
        <v>0</v>
      </c>
      <c r="S81" s="642">
        <f>F81+K81+P81+R81</f>
        <v>7</v>
      </c>
      <c r="T81" s="370"/>
      <c r="U81" s="643">
        <f>S81+COUNTA(T81:T82)</f>
        <v>7</v>
      </c>
      <c r="V81" s="24"/>
      <c r="W81" s="605">
        <f>COUNTA(V81:V82)</f>
        <v>0</v>
      </c>
      <c r="X81" s="174"/>
      <c r="Y81" s="648">
        <f>COUNTA(X81:X82)</f>
        <v>0</v>
      </c>
      <c r="Z81" s="174"/>
      <c r="AA81" s="174"/>
      <c r="AB81" s="174"/>
      <c r="AC81" s="692">
        <f>COUNTA(Z81:AB82)</f>
        <v>0</v>
      </c>
      <c r="AD81" s="635">
        <f>W81+Y81+AC81</f>
        <v>0</v>
      </c>
      <c r="AE81" s="600">
        <f>SUM(S81+AD81)</f>
        <v>7</v>
      </c>
      <c r="AF81" s="211"/>
      <c r="AG81" s="211"/>
      <c r="AH81" s="601">
        <f>COUNTA(AF81:AG82)</f>
        <v>0</v>
      </c>
      <c r="AI81" s="211"/>
      <c r="AJ81" s="211"/>
      <c r="AK81" s="601">
        <f>COUNTA(AI81:AJ82)</f>
        <v>0</v>
      </c>
      <c r="AL81" s="211"/>
      <c r="AM81" s="211"/>
      <c r="AN81" s="601">
        <f>COUNTA(AL81:AM82)</f>
        <v>0</v>
      </c>
      <c r="AO81" s="82"/>
      <c r="AP81" s="82"/>
      <c r="AQ81" s="601">
        <f>COUNTA(AO81:AP82)</f>
        <v>0</v>
      </c>
      <c r="AR81" s="601">
        <f>AH81+AK81+AN81+AQ81</f>
        <v>0</v>
      </c>
      <c r="AS81" s="572">
        <f>AE81+AR81</f>
        <v>7</v>
      </c>
    </row>
    <row r="82" spans="1:45" ht="17.25" customHeight="1" thickBot="1">
      <c r="A82" s="687"/>
      <c r="B82" s="160"/>
      <c r="C82" s="212"/>
      <c r="D82" s="38"/>
      <c r="E82" s="528"/>
      <c r="F82" s="689"/>
      <c r="G82" s="213"/>
      <c r="H82" s="213"/>
      <c r="I82" s="213"/>
      <c r="J82" s="352"/>
      <c r="K82" s="690"/>
      <c r="L82" s="161"/>
      <c r="M82" s="161"/>
      <c r="N82" s="161"/>
      <c r="O82" s="160"/>
      <c r="P82" s="690"/>
      <c r="Q82" s="87"/>
      <c r="R82" s="691"/>
      <c r="S82" s="642"/>
      <c r="T82" s="144"/>
      <c r="U82" s="643"/>
      <c r="V82" s="89"/>
      <c r="W82" s="605"/>
      <c r="X82" s="456"/>
      <c r="Y82" s="648"/>
      <c r="Z82" s="3"/>
      <c r="AA82" s="3"/>
      <c r="AB82" s="3"/>
      <c r="AC82" s="692"/>
      <c r="AD82" s="635"/>
      <c r="AE82" s="600"/>
      <c r="AF82" s="214"/>
      <c r="AG82" s="214"/>
      <c r="AH82" s="587"/>
      <c r="AI82" s="214"/>
      <c r="AJ82" s="214"/>
      <c r="AK82" s="587"/>
      <c r="AL82" s="214"/>
      <c r="AM82" s="214"/>
      <c r="AN82" s="587"/>
      <c r="AO82" s="416"/>
      <c r="AP82" s="416"/>
      <c r="AQ82" s="587"/>
      <c r="AR82" s="587"/>
      <c r="AS82" s="572"/>
    </row>
    <row r="83" spans="1:45">
      <c r="A83" s="588" t="s">
        <v>286</v>
      </c>
      <c r="B83" s="380" t="s">
        <v>287</v>
      </c>
      <c r="C83" s="43" t="s">
        <v>288</v>
      </c>
      <c r="D83" s="533" t="s">
        <v>289</v>
      </c>
      <c r="E83" s="377" t="s">
        <v>450</v>
      </c>
      <c r="F83" s="688">
        <f>COUNTA(B83:E84)</f>
        <v>7</v>
      </c>
      <c r="G83" s="215"/>
      <c r="H83" s="215"/>
      <c r="I83" s="215"/>
      <c r="J83" s="27"/>
      <c r="K83" s="677">
        <f>COUNTA(G83:J84)</f>
        <v>0</v>
      </c>
      <c r="L83" s="45"/>
      <c r="M83" s="45"/>
      <c r="N83" s="45"/>
      <c r="O83" s="43"/>
      <c r="P83" s="662">
        <f>COUNTA(L83:O84)</f>
        <v>0</v>
      </c>
      <c r="Q83" s="43"/>
      <c r="R83" s="665">
        <f>COUNTA(Q83:Q84)</f>
        <v>0</v>
      </c>
      <c r="S83" s="594">
        <f>F83+K83+P83+R83</f>
        <v>7</v>
      </c>
      <c r="T83" s="370"/>
      <c r="U83" s="596">
        <f>S83+COUNTA(T83:T84)</f>
        <v>7</v>
      </c>
      <c r="V83" s="49"/>
      <c r="W83" s="535">
        <f>COUNTA(V83:V84)</f>
        <v>0</v>
      </c>
      <c r="X83" s="526" t="s">
        <v>517</v>
      </c>
      <c r="Y83" s="566">
        <f>COUNTA(X83:X84)</f>
        <v>1</v>
      </c>
      <c r="Z83" s="179"/>
      <c r="AA83" s="179"/>
      <c r="AB83" s="179"/>
      <c r="AC83" s="591">
        <f>COUNTA(Z83:AB84)</f>
        <v>0</v>
      </c>
      <c r="AD83" s="679">
        <f>W83+Y83+AC83</f>
        <v>1</v>
      </c>
      <c r="AE83" s="681">
        <f>SUM(S83+AD83)</f>
        <v>8</v>
      </c>
      <c r="AF83" s="217"/>
      <c r="AG83" s="217"/>
      <c r="AH83" s="601">
        <f>COUNTA(AF83:AG84)</f>
        <v>0</v>
      </c>
      <c r="AI83" s="217"/>
      <c r="AJ83" s="217"/>
      <c r="AK83" s="601">
        <f>COUNTA(AI83:AJ84)</f>
        <v>0</v>
      </c>
      <c r="AL83" s="217"/>
      <c r="AM83" s="217"/>
      <c r="AN83" s="601">
        <f>COUNTA(AL83:AM84)</f>
        <v>0</v>
      </c>
      <c r="AO83" s="82"/>
      <c r="AP83" s="82"/>
      <c r="AQ83" s="601">
        <f>COUNTA(AO83:AP84)</f>
        <v>0</v>
      </c>
      <c r="AR83" s="601">
        <f>AH83+AK83+AN83+AQ83</f>
        <v>0</v>
      </c>
      <c r="AS83" s="543">
        <f>AE83+AR83</f>
        <v>8</v>
      </c>
    </row>
    <row r="84" spans="1:45" ht="16.5" thickBot="1">
      <c r="A84" s="687"/>
      <c r="B84" s="160" t="s">
        <v>484</v>
      </c>
      <c r="C84" s="160" t="s">
        <v>485</v>
      </c>
      <c r="D84" s="160" t="s">
        <v>499</v>
      </c>
      <c r="E84" s="160"/>
      <c r="F84" s="689"/>
      <c r="G84" s="86"/>
      <c r="H84" s="213"/>
      <c r="I84" s="171"/>
      <c r="J84" s="213"/>
      <c r="K84" s="690"/>
      <c r="L84" s="161"/>
      <c r="M84" s="161"/>
      <c r="N84" s="161"/>
      <c r="O84" s="160"/>
      <c r="P84" s="690"/>
      <c r="Q84" s="160"/>
      <c r="R84" s="691"/>
      <c r="S84" s="642"/>
      <c r="T84" s="144"/>
      <c r="U84" s="643"/>
      <c r="V84" s="89"/>
      <c r="W84" s="605"/>
      <c r="X84" s="3"/>
      <c r="Y84" s="648"/>
      <c r="Z84" s="3"/>
      <c r="AA84" s="3"/>
      <c r="AB84" s="3"/>
      <c r="AC84" s="598"/>
      <c r="AD84" s="599"/>
      <c r="AE84" s="600"/>
      <c r="AF84" s="214"/>
      <c r="AG84" s="214"/>
      <c r="AH84" s="586"/>
      <c r="AI84" s="214"/>
      <c r="AJ84" s="214"/>
      <c r="AK84" s="586"/>
      <c r="AL84" s="214"/>
      <c r="AM84" s="214"/>
      <c r="AN84" s="586"/>
      <c r="AO84" s="415"/>
      <c r="AP84" s="415"/>
      <c r="AQ84" s="587"/>
      <c r="AR84" s="586"/>
      <c r="AS84" s="572"/>
    </row>
    <row r="85" spans="1:45" ht="17.25" customHeight="1" thickBot="1">
      <c r="A85" s="90" t="s">
        <v>290</v>
      </c>
      <c r="B85" s="575"/>
      <c r="C85" s="637"/>
      <c r="D85" s="637"/>
      <c r="E85" s="576"/>
      <c r="F85" s="91">
        <f>SUM(F86:F91)</f>
        <v>12</v>
      </c>
      <c r="G85" s="575"/>
      <c r="H85" s="637"/>
      <c r="I85" s="637"/>
      <c r="J85" s="576"/>
      <c r="K85" s="91">
        <f>SUM(K86:K91)</f>
        <v>13</v>
      </c>
      <c r="L85" s="575"/>
      <c r="M85" s="637"/>
      <c r="N85" s="637"/>
      <c r="O85" s="576"/>
      <c r="P85" s="91">
        <f>SUM(P86:P91)</f>
        <v>2</v>
      </c>
      <c r="Q85" s="91"/>
      <c r="R85" s="91">
        <f>SUM(R86:R91)</f>
        <v>0</v>
      </c>
      <c r="S85" s="91">
        <f>SUM(S86:S91)</f>
        <v>27</v>
      </c>
      <c r="T85" s="91"/>
      <c r="U85" s="91">
        <f>SUM(U86:U91)</f>
        <v>27</v>
      </c>
      <c r="V85" s="91"/>
      <c r="W85" s="91">
        <f>SUM(W86:W91)</f>
        <v>0</v>
      </c>
      <c r="X85" s="91"/>
      <c r="Y85" s="91">
        <f>SUM(Y86:Y91)</f>
        <v>0</v>
      </c>
      <c r="Z85" s="575"/>
      <c r="AA85" s="637"/>
      <c r="AB85" s="637"/>
      <c r="AC85" s="91">
        <f>SUM(AC86:AC91)</f>
        <v>1</v>
      </c>
      <c r="AD85" s="91">
        <f>SUM(AD86:AD91)</f>
        <v>1</v>
      </c>
      <c r="AE85" s="91">
        <f>U85+AD85</f>
        <v>28</v>
      </c>
      <c r="AF85" s="575"/>
      <c r="AG85" s="637"/>
      <c r="AH85" s="91">
        <f>SUM(AH86:AH91)</f>
        <v>0</v>
      </c>
      <c r="AI85" s="575"/>
      <c r="AJ85" s="637"/>
      <c r="AK85" s="91">
        <f>SUM(AK86:AK91)</f>
        <v>0</v>
      </c>
      <c r="AL85" s="575"/>
      <c r="AM85" s="576"/>
      <c r="AN85" s="91">
        <f>SUM(AN86:AN91)</f>
        <v>0</v>
      </c>
      <c r="AO85" s="575"/>
      <c r="AP85" s="576"/>
      <c r="AQ85" s="91">
        <f>SUM(AQ86:AQ91)</f>
        <v>0</v>
      </c>
      <c r="AR85" s="91">
        <f>SUM(AR86:AR91)</f>
        <v>0</v>
      </c>
      <c r="AS85" s="93">
        <f>SUM(AS86:AS91)</f>
        <v>28</v>
      </c>
    </row>
    <row r="86" spans="1:45">
      <c r="A86" s="683" t="s">
        <v>291</v>
      </c>
      <c r="B86" s="20" t="s">
        <v>292</v>
      </c>
      <c r="C86" s="20" t="s">
        <v>293</v>
      </c>
      <c r="D86" s="20"/>
      <c r="E86" s="20"/>
      <c r="F86" s="684">
        <f>COUNTA(B86:E87)</f>
        <v>2</v>
      </c>
      <c r="G86" s="159" t="s">
        <v>399</v>
      </c>
      <c r="H86" s="159" t="s">
        <v>294</v>
      </c>
      <c r="I86" s="159" t="s">
        <v>295</v>
      </c>
      <c r="J86" s="20" t="s">
        <v>296</v>
      </c>
      <c r="K86" s="684">
        <f>COUNTA(G86:J87)</f>
        <v>7</v>
      </c>
      <c r="L86" s="159"/>
      <c r="M86" s="159"/>
      <c r="N86" s="159"/>
      <c r="O86" s="20"/>
      <c r="P86" s="598">
        <f>COUNTA(L86:O87)</f>
        <v>0</v>
      </c>
      <c r="Q86" s="218"/>
      <c r="R86" s="598">
        <f>COUNTA(Q86:Q87)</f>
        <v>0</v>
      </c>
      <c r="S86" s="642">
        <f>F86+K86+P86+R86</f>
        <v>9</v>
      </c>
      <c r="T86" s="370"/>
      <c r="U86" s="643">
        <f>S86+COUNTA(T86:T87)</f>
        <v>9</v>
      </c>
      <c r="V86" s="24"/>
      <c r="W86" s="605">
        <f>COUNTA(V86:V87)</f>
        <v>0</v>
      </c>
      <c r="X86" s="218"/>
      <c r="Y86" s="648">
        <f>COUNTA(X86:X87)</f>
        <v>0</v>
      </c>
      <c r="Z86" s="408" t="s">
        <v>430</v>
      </c>
      <c r="AA86" s="174"/>
      <c r="AB86" s="174"/>
      <c r="AC86" s="598">
        <f>COUNTA(Z86:AB87)</f>
        <v>1</v>
      </c>
      <c r="AD86" s="599">
        <f>W86+Y86+AC86</f>
        <v>1</v>
      </c>
      <c r="AE86" s="600">
        <f>SUM(S86+AD86)</f>
        <v>10</v>
      </c>
      <c r="AF86" s="219"/>
      <c r="AG86" s="219"/>
      <c r="AH86" s="586">
        <f>COUNTA(AF86:AG87)</f>
        <v>0</v>
      </c>
      <c r="AI86" s="219"/>
      <c r="AJ86" s="219"/>
      <c r="AK86" s="586">
        <f>COUNTA(AI86:AJ87)</f>
        <v>0</v>
      </c>
      <c r="AL86" s="219"/>
      <c r="AM86" s="219"/>
      <c r="AN86" s="586">
        <f>COUNTA(AL86:AM87)</f>
        <v>0</v>
      </c>
      <c r="AO86" s="82"/>
      <c r="AP86" s="82"/>
      <c r="AQ86" s="601">
        <f>COUNTA(AO86:AP87)</f>
        <v>0</v>
      </c>
      <c r="AR86" s="586">
        <f>AH86+AK86+AN86+AQ86</f>
        <v>0</v>
      </c>
      <c r="AS86" s="572">
        <f>AE86+AR86</f>
        <v>10</v>
      </c>
    </row>
    <row r="87" spans="1:45" ht="17.25" customHeight="1" thickBot="1">
      <c r="A87" s="683"/>
      <c r="B87" s="160"/>
      <c r="C87" s="160"/>
      <c r="D87" s="160"/>
      <c r="E87" s="220"/>
      <c r="F87" s="685"/>
      <c r="G87" s="86" t="s">
        <v>297</v>
      </c>
      <c r="H87" s="86" t="s">
        <v>298</v>
      </c>
      <c r="I87" s="86" t="s">
        <v>475</v>
      </c>
      <c r="J87" s="86"/>
      <c r="K87" s="685"/>
      <c r="L87" s="59"/>
      <c r="M87" s="59"/>
      <c r="N87" s="59"/>
      <c r="O87" s="160"/>
      <c r="P87" s="686"/>
      <c r="Q87" s="9"/>
      <c r="R87" s="598"/>
      <c r="S87" s="642"/>
      <c r="T87" s="144"/>
      <c r="U87" s="643"/>
      <c r="V87" s="89"/>
      <c r="W87" s="605"/>
      <c r="X87" s="9"/>
      <c r="Y87" s="648"/>
      <c r="Z87" s="3"/>
      <c r="AA87" s="3"/>
      <c r="AB87" s="3"/>
      <c r="AC87" s="598"/>
      <c r="AD87" s="599"/>
      <c r="AE87" s="600"/>
      <c r="AF87" s="221"/>
      <c r="AG87" s="221"/>
      <c r="AH87" s="587"/>
      <c r="AI87" s="221"/>
      <c r="AJ87" s="221"/>
      <c r="AK87" s="587"/>
      <c r="AL87" s="221"/>
      <c r="AM87" s="221"/>
      <c r="AN87" s="587"/>
      <c r="AO87" s="416"/>
      <c r="AP87" s="416"/>
      <c r="AQ87" s="587"/>
      <c r="AR87" s="587"/>
      <c r="AS87" s="572"/>
    </row>
    <row r="88" spans="1:45">
      <c r="A88" s="588" t="s">
        <v>299</v>
      </c>
      <c r="B88" s="380" t="s">
        <v>300</v>
      </c>
      <c r="C88" s="361" t="s">
        <v>301</v>
      </c>
      <c r="D88" s="43" t="s">
        <v>302</v>
      </c>
      <c r="E88" s="43" t="s">
        <v>480</v>
      </c>
      <c r="F88" s="547">
        <f>COUNTA(B88:E89)</f>
        <v>6</v>
      </c>
      <c r="G88" s="43" t="s">
        <v>481</v>
      </c>
      <c r="H88" s="43" t="s">
        <v>402</v>
      </c>
      <c r="I88" s="43"/>
      <c r="J88" s="43"/>
      <c r="K88" s="547">
        <f>COUNTA(G88:J89)</f>
        <v>2</v>
      </c>
      <c r="L88" s="20" t="s">
        <v>400</v>
      </c>
      <c r="M88" s="20"/>
      <c r="O88" s="43"/>
      <c r="P88" s="591">
        <f>COUNTA(L88:O89)</f>
        <v>1</v>
      </c>
      <c r="Q88" s="179"/>
      <c r="R88" s="591">
        <f>COUNTA(Q88:Q89)</f>
        <v>0</v>
      </c>
      <c r="S88" s="594">
        <f>F88+K88+P88+R88</f>
        <v>9</v>
      </c>
      <c r="T88" s="370"/>
      <c r="U88" s="596">
        <f>S88+COUNTA(T88:T89)</f>
        <v>9</v>
      </c>
      <c r="V88" s="49"/>
      <c r="W88" s="535">
        <f>COUNTA(V88:V89)</f>
        <v>0</v>
      </c>
      <c r="X88" s="222"/>
      <c r="Y88" s="566">
        <f>COUNTA(X88:X89)</f>
        <v>0</v>
      </c>
      <c r="Z88" s="179"/>
      <c r="AA88" s="179"/>
      <c r="AB88" s="179"/>
      <c r="AC88" s="591">
        <f>COUNTA(Z88:AB89)</f>
        <v>0</v>
      </c>
      <c r="AD88" s="679">
        <f>W88+Y88+AC88</f>
        <v>0</v>
      </c>
      <c r="AE88" s="681">
        <f>SUM(S88+AD88)</f>
        <v>9</v>
      </c>
      <c r="AF88" s="223"/>
      <c r="AG88" s="223"/>
      <c r="AH88" s="601">
        <f>COUNTA(AF88:AG89)</f>
        <v>0</v>
      </c>
      <c r="AI88" s="223"/>
      <c r="AJ88" s="223"/>
      <c r="AK88" s="601">
        <f>COUNTA(AI88:AJ89)</f>
        <v>0</v>
      </c>
      <c r="AL88" s="223"/>
      <c r="AM88" s="223"/>
      <c r="AN88" s="601">
        <f>COUNTA(AL88:AM89)</f>
        <v>0</v>
      </c>
      <c r="AO88" s="82"/>
      <c r="AP88" s="82"/>
      <c r="AQ88" s="601">
        <f>COUNTA(AO88:AP89)</f>
        <v>0</v>
      </c>
      <c r="AR88" s="601">
        <f>AH88+AK88+AN88+AQ88</f>
        <v>0</v>
      </c>
      <c r="AS88" s="543">
        <f>AE88+AR88</f>
        <v>9</v>
      </c>
    </row>
    <row r="89" spans="1:45" ht="17.25" customHeight="1" thickBot="1">
      <c r="A89" s="589"/>
      <c r="B89" s="20" t="s">
        <v>496</v>
      </c>
      <c r="C89" s="405" t="s">
        <v>542</v>
      </c>
      <c r="D89" s="224"/>
      <c r="E89" s="225"/>
      <c r="F89" s="590"/>
      <c r="G89" s="398"/>
      <c r="H89" s="59"/>
      <c r="I89" s="59"/>
      <c r="J89" s="38"/>
      <c r="K89" s="590"/>
      <c r="L89" s="59"/>
      <c r="M89" s="59"/>
      <c r="N89" s="59"/>
      <c r="O89" s="38"/>
      <c r="P89" s="592"/>
      <c r="Q89" s="177"/>
      <c r="R89" s="593"/>
      <c r="S89" s="595"/>
      <c r="T89" s="102"/>
      <c r="U89" s="597"/>
      <c r="V89" s="40"/>
      <c r="W89" s="536"/>
      <c r="X89" s="226"/>
      <c r="Y89" s="567"/>
      <c r="Z89" s="177"/>
      <c r="AA89" s="177"/>
      <c r="AB89" s="177"/>
      <c r="AC89" s="593"/>
      <c r="AD89" s="680"/>
      <c r="AE89" s="682"/>
      <c r="AF89" s="227"/>
      <c r="AG89" s="227"/>
      <c r="AH89" s="587"/>
      <c r="AI89" s="227"/>
      <c r="AJ89" s="227"/>
      <c r="AK89" s="587"/>
      <c r="AL89" s="227"/>
      <c r="AM89" s="227"/>
      <c r="AN89" s="587"/>
      <c r="AO89" s="416"/>
      <c r="AP89" s="416"/>
      <c r="AQ89" s="587"/>
      <c r="AR89" s="587"/>
      <c r="AS89" s="544"/>
    </row>
    <row r="90" spans="1:45">
      <c r="A90" s="588" t="s">
        <v>303</v>
      </c>
      <c r="B90" s="43" t="s">
        <v>304</v>
      </c>
      <c r="C90" s="380" t="s">
        <v>305</v>
      </c>
      <c r="D90" s="361" t="s">
        <v>477</v>
      </c>
      <c r="E90" s="524" t="s">
        <v>478</v>
      </c>
      <c r="F90" s="547">
        <f>COUNTA(B90:E91)</f>
        <v>4</v>
      </c>
      <c r="G90" s="45" t="s">
        <v>306</v>
      </c>
      <c r="H90" s="43" t="s">
        <v>373</v>
      </c>
      <c r="I90" s="380" t="s">
        <v>479</v>
      </c>
      <c r="J90" s="380" t="s">
        <v>543</v>
      </c>
      <c r="K90" s="547">
        <f>COUNTA(G90:J91)</f>
        <v>4</v>
      </c>
      <c r="L90" s="45" t="s">
        <v>476</v>
      </c>
      <c r="M90" s="376"/>
      <c r="N90" s="376"/>
      <c r="O90" s="43"/>
      <c r="P90" s="591">
        <f>COUNTA(L90:O91)</f>
        <v>1</v>
      </c>
      <c r="Q90" s="216"/>
      <c r="R90" s="591">
        <f>COUNTA(Q90:Q91)</f>
        <v>0</v>
      </c>
      <c r="S90" s="594">
        <f>F90+K90+P90+R90</f>
        <v>9</v>
      </c>
      <c r="T90" s="310"/>
      <c r="U90" s="596">
        <f>S90+COUNTA(T90:T91)</f>
        <v>9</v>
      </c>
      <c r="V90" s="49"/>
      <c r="W90" s="535">
        <f>COUNTA(V90:V91)</f>
        <v>0</v>
      </c>
      <c r="X90" s="179"/>
      <c r="Y90" s="566">
        <f>COUNTA(X90:X91)</f>
        <v>0</v>
      </c>
      <c r="Z90" s="179"/>
      <c r="AA90" s="179"/>
      <c r="AB90" s="179"/>
      <c r="AC90" s="591">
        <f>COUNTA(Z90:AB91)</f>
        <v>0</v>
      </c>
      <c r="AD90" s="679">
        <f>W90+Y90+AC90</f>
        <v>0</v>
      </c>
      <c r="AE90" s="681">
        <f>SUM(S90+AD90)</f>
        <v>9</v>
      </c>
      <c r="AF90" s="223"/>
      <c r="AG90" s="223"/>
      <c r="AH90" s="601">
        <f>COUNTA(AF90:AG91)</f>
        <v>0</v>
      </c>
      <c r="AI90" s="223"/>
      <c r="AJ90" s="223"/>
      <c r="AK90" s="601">
        <f>COUNTA(AI90:AJ91)</f>
        <v>0</v>
      </c>
      <c r="AL90" s="223"/>
      <c r="AM90" s="223"/>
      <c r="AN90" s="601">
        <f>COUNTA(AL90:AM91)</f>
        <v>0</v>
      </c>
      <c r="AO90" s="82"/>
      <c r="AP90" s="82"/>
      <c r="AQ90" s="601">
        <f>COUNTA(AO90:AP91)</f>
        <v>0</v>
      </c>
      <c r="AR90" s="601">
        <f>AH90+AK90+AN90+AQ90</f>
        <v>0</v>
      </c>
      <c r="AS90" s="543">
        <f>AE90+AR90</f>
        <v>9</v>
      </c>
    </row>
    <row r="91" spans="1:45" ht="17.25" customHeight="1" thickBot="1">
      <c r="A91" s="846"/>
      <c r="B91" s="38"/>
      <c r="C91" s="38"/>
      <c r="D91" s="38"/>
      <c r="E91" s="38"/>
      <c r="F91" s="718"/>
      <c r="G91" s="20"/>
      <c r="H91" s="484"/>
      <c r="I91" s="59"/>
      <c r="J91" s="38"/>
      <c r="K91" s="718"/>
      <c r="L91" s="59"/>
      <c r="M91" s="59"/>
      <c r="N91" s="38"/>
      <c r="O91" s="38"/>
      <c r="P91" s="718"/>
      <c r="Q91" s="322"/>
      <c r="R91" s="593"/>
      <c r="S91" s="716"/>
      <c r="T91" s="157"/>
      <c r="U91" s="597"/>
      <c r="V91" s="40"/>
      <c r="W91" s="536"/>
      <c r="X91" s="177"/>
      <c r="Y91" s="567"/>
      <c r="Z91" s="177"/>
      <c r="AA91" s="177"/>
      <c r="AB91" s="177"/>
      <c r="AC91" s="718"/>
      <c r="AD91" s="847"/>
      <c r="AE91" s="847"/>
      <c r="AF91" s="227"/>
      <c r="AG91" s="227"/>
      <c r="AH91" s="718"/>
      <c r="AI91" s="227"/>
      <c r="AJ91" s="227"/>
      <c r="AK91" s="718"/>
      <c r="AL91" s="227"/>
      <c r="AM91" s="227"/>
      <c r="AN91" s="718"/>
      <c r="AO91" s="430"/>
      <c r="AP91" s="430"/>
      <c r="AQ91" s="587"/>
      <c r="AR91" s="718"/>
      <c r="AS91" s="839"/>
    </row>
    <row r="92" spans="1:45" ht="17.25" customHeight="1" thickBot="1">
      <c r="A92" s="14" t="s">
        <v>470</v>
      </c>
      <c r="B92" s="573"/>
      <c r="C92" s="678"/>
      <c r="D92" s="678"/>
      <c r="E92" s="574"/>
      <c r="F92" s="15">
        <f>SUM(F93:F100)</f>
        <v>20</v>
      </c>
      <c r="G92" s="573"/>
      <c r="H92" s="678"/>
      <c r="I92" s="678"/>
      <c r="J92" s="574"/>
      <c r="K92" s="15">
        <f>SUM(K93:K100)</f>
        <v>9</v>
      </c>
      <c r="L92" s="573"/>
      <c r="M92" s="678"/>
      <c r="N92" s="678"/>
      <c r="O92" s="574"/>
      <c r="P92" s="15">
        <f>SUM(P93:P100)</f>
        <v>1</v>
      </c>
      <c r="Q92" s="15"/>
      <c r="R92" s="15">
        <f>SUM(R93)</f>
        <v>0</v>
      </c>
      <c r="S92" s="15">
        <f>SUM(S93:S100)</f>
        <v>30</v>
      </c>
      <c r="T92" s="15"/>
      <c r="U92" s="15">
        <f>SUM(U93:U100)</f>
        <v>30</v>
      </c>
      <c r="V92" s="15"/>
      <c r="W92" s="15">
        <f>SUM(W93:W100)</f>
        <v>0</v>
      </c>
      <c r="X92" s="15"/>
      <c r="Y92" s="15">
        <f>SUM(Y93:Y100)</f>
        <v>0</v>
      </c>
      <c r="Z92" s="573"/>
      <c r="AA92" s="678"/>
      <c r="AB92" s="678"/>
      <c r="AC92" s="15">
        <f>SUM(AC93:AC100)</f>
        <v>0</v>
      </c>
      <c r="AD92" s="15">
        <f>SUM(AD93:AD100)</f>
        <v>0</v>
      </c>
      <c r="AE92" s="15">
        <f>U92+AD92</f>
        <v>30</v>
      </c>
      <c r="AF92" s="573"/>
      <c r="AG92" s="678"/>
      <c r="AH92" s="15">
        <f>SUM(AH93:AH100)</f>
        <v>11</v>
      </c>
      <c r="AI92" s="573"/>
      <c r="AJ92" s="678"/>
      <c r="AK92" s="15">
        <f>SUM(AK93:AK100)</f>
        <v>1</v>
      </c>
      <c r="AL92" s="573"/>
      <c r="AM92" s="574"/>
      <c r="AN92" s="15">
        <f>SUM(AN93:AN100)</f>
        <v>2</v>
      </c>
      <c r="AO92" s="573"/>
      <c r="AP92" s="574"/>
      <c r="AQ92" s="15">
        <f>SUM(AQ93:AQ100)</f>
        <v>0</v>
      </c>
      <c r="AR92" s="15">
        <f>SUM(AR93:AR100)</f>
        <v>14</v>
      </c>
      <c r="AS92" s="18">
        <f>SUM(AS93:AS100)</f>
        <v>44</v>
      </c>
    </row>
    <row r="93" spans="1:45">
      <c r="A93" s="588" t="s">
        <v>307</v>
      </c>
      <c r="B93" s="44" t="s">
        <v>308</v>
      </c>
      <c r="C93" s="44" t="s">
        <v>309</v>
      </c>
      <c r="D93" s="44" t="s">
        <v>310</v>
      </c>
      <c r="E93" s="44" t="s">
        <v>318</v>
      </c>
      <c r="F93" s="677">
        <f>COUNTA(B93:E96)</f>
        <v>15</v>
      </c>
      <c r="G93" s="215" t="s">
        <v>311</v>
      </c>
      <c r="H93" s="215" t="s">
        <v>312</v>
      </c>
      <c r="I93" s="215" t="s">
        <v>313</v>
      </c>
      <c r="J93" s="215" t="s">
        <v>424</v>
      </c>
      <c r="K93" s="677">
        <f>COUNTA(G93:J96)</f>
        <v>9</v>
      </c>
      <c r="L93" s="46" t="s">
        <v>314</v>
      </c>
      <c r="M93" s="46"/>
      <c r="N93" s="46"/>
      <c r="O93" s="43"/>
      <c r="P93" s="665">
        <f>COUNTA(L93:O96)</f>
        <v>1</v>
      </c>
      <c r="Q93" s="178"/>
      <c r="R93" s="665">
        <f>COUNTA(Q93:Q96)</f>
        <v>0</v>
      </c>
      <c r="S93" s="594">
        <f>F93+K93+P93+R93</f>
        <v>25</v>
      </c>
      <c r="T93" s="461"/>
      <c r="U93" s="596">
        <f>S93+COUNTA(T93:T96)</f>
        <v>25</v>
      </c>
      <c r="V93" s="49"/>
      <c r="W93" s="535">
        <f>COUNTA(V93:V96)</f>
        <v>0</v>
      </c>
      <c r="X93" s="43"/>
      <c r="Y93" s="566">
        <f>COUNTA(X93:X96)</f>
        <v>0</v>
      </c>
      <c r="Z93" s="179"/>
      <c r="AA93" s="179"/>
      <c r="AB93" s="179"/>
      <c r="AC93" s="591">
        <f>COUNTA(Z93:AB96)</f>
        <v>0</v>
      </c>
      <c r="AD93" s="537">
        <f>W93+Y93+AC93</f>
        <v>0</v>
      </c>
      <c r="AE93" s="539">
        <f>SUM(S93+AD93)</f>
        <v>25</v>
      </c>
      <c r="AF93" s="476" t="s">
        <v>467</v>
      </c>
      <c r="AG93" s="476" t="s">
        <v>468</v>
      </c>
      <c r="AH93" s="541">
        <f>COUNTA(AF93:AG96)</f>
        <v>3</v>
      </c>
      <c r="AI93" s="476"/>
      <c r="AJ93" s="82"/>
      <c r="AK93" s="541">
        <f>COUNTA(AI93:AJ96)</f>
        <v>0</v>
      </c>
      <c r="AL93" s="82"/>
      <c r="AM93" s="82"/>
      <c r="AN93" s="541">
        <f>COUNTA(AL93:AM96)</f>
        <v>0</v>
      </c>
      <c r="AO93" s="460"/>
      <c r="AP93" s="460"/>
      <c r="AQ93" s="541">
        <f>COUNTA(AO93:AP96)</f>
        <v>0</v>
      </c>
      <c r="AR93" s="541">
        <f>AH93+AK93+AN93+AQ93</f>
        <v>3</v>
      </c>
      <c r="AS93" s="543">
        <f>AE93+AR93</f>
        <v>28</v>
      </c>
    </row>
    <row r="94" spans="1:45">
      <c r="A94" s="676"/>
      <c r="B94" s="52" t="s">
        <v>315</v>
      </c>
      <c r="C94" s="228" t="s">
        <v>316</v>
      </c>
      <c r="D94" s="411" t="s">
        <v>317</v>
      </c>
      <c r="E94" s="52" t="s">
        <v>325</v>
      </c>
      <c r="F94" s="663"/>
      <c r="G94" s="228" t="s">
        <v>319</v>
      </c>
      <c r="H94" s="228" t="s">
        <v>320</v>
      </c>
      <c r="I94" s="228" t="s">
        <v>321</v>
      </c>
      <c r="J94" s="228" t="s">
        <v>322</v>
      </c>
      <c r="K94" s="663"/>
      <c r="L94" s="53"/>
      <c r="M94" s="53"/>
      <c r="N94" s="53"/>
      <c r="O94" s="30"/>
      <c r="P94" s="666"/>
      <c r="Q94" s="229"/>
      <c r="R94" s="666"/>
      <c r="S94" s="642"/>
      <c r="T94" s="262"/>
      <c r="U94" s="643"/>
      <c r="V94" s="33"/>
      <c r="W94" s="605"/>
      <c r="X94" s="192"/>
      <c r="Y94" s="648"/>
      <c r="Z94" s="192"/>
      <c r="AA94" s="192"/>
      <c r="AB94" s="192"/>
      <c r="AC94" s="598"/>
      <c r="AD94" s="635"/>
      <c r="AE94" s="636"/>
      <c r="AF94" s="480" t="s">
        <v>469</v>
      </c>
      <c r="AG94" s="481"/>
      <c r="AH94" s="561"/>
      <c r="AI94" s="465"/>
      <c r="AJ94" s="465"/>
      <c r="AK94" s="561"/>
      <c r="AL94" s="465"/>
      <c r="AM94" s="465"/>
      <c r="AN94" s="561"/>
      <c r="AO94" s="465"/>
      <c r="AP94" s="465"/>
      <c r="AQ94" s="561"/>
      <c r="AR94" s="561"/>
      <c r="AS94" s="572"/>
    </row>
    <row r="95" spans="1:45">
      <c r="A95" s="676"/>
      <c r="B95" s="228" t="s">
        <v>323</v>
      </c>
      <c r="C95" s="228" t="s">
        <v>324</v>
      </c>
      <c r="D95" s="228" t="s">
        <v>387</v>
      </c>
      <c r="E95" s="20" t="s">
        <v>449</v>
      </c>
      <c r="F95" s="663"/>
      <c r="G95" s="228" t="s">
        <v>326</v>
      </c>
      <c r="H95" s="470"/>
      <c r="I95" s="228"/>
      <c r="J95" s="470"/>
      <c r="K95" s="663"/>
      <c r="L95" s="53"/>
      <c r="M95" s="53"/>
      <c r="N95" s="53"/>
      <c r="O95" s="30"/>
      <c r="P95" s="666"/>
      <c r="Q95" s="229"/>
      <c r="R95" s="666"/>
      <c r="S95" s="642"/>
      <c r="T95" s="262"/>
      <c r="U95" s="643"/>
      <c r="V95" s="33"/>
      <c r="W95" s="605"/>
      <c r="X95" s="192"/>
      <c r="Y95" s="648"/>
      <c r="Z95" s="192"/>
      <c r="AA95" s="192"/>
      <c r="AB95" s="192"/>
      <c r="AC95" s="598"/>
      <c r="AD95" s="635"/>
      <c r="AE95" s="636"/>
      <c r="AF95" s="465"/>
      <c r="AG95" s="465"/>
      <c r="AH95" s="561"/>
      <c r="AI95" s="465"/>
      <c r="AJ95" s="465"/>
      <c r="AK95" s="561"/>
      <c r="AL95" s="465"/>
      <c r="AM95" s="465"/>
      <c r="AN95" s="561"/>
      <c r="AO95" s="465"/>
      <c r="AP95" s="465"/>
      <c r="AQ95" s="561"/>
      <c r="AR95" s="561"/>
      <c r="AS95" s="572"/>
    </row>
    <row r="96" spans="1:45" ht="16.5" thickBot="1">
      <c r="A96" s="589"/>
      <c r="B96" s="532" t="s">
        <v>328</v>
      </c>
      <c r="C96" s="401" t="s">
        <v>327</v>
      </c>
      <c r="D96" s="57" t="s">
        <v>423</v>
      </c>
      <c r="E96" s="471"/>
      <c r="F96" s="664"/>
      <c r="G96" s="58"/>
      <c r="H96" s="58"/>
      <c r="I96" s="58"/>
      <c r="J96" s="38"/>
      <c r="K96" s="664"/>
      <c r="L96" s="58"/>
      <c r="M96" s="58"/>
      <c r="N96" s="58"/>
      <c r="O96" s="38"/>
      <c r="P96" s="667"/>
      <c r="Q96" s="175"/>
      <c r="R96" s="667"/>
      <c r="S96" s="595"/>
      <c r="T96" s="463"/>
      <c r="U96" s="597"/>
      <c r="V96" s="40"/>
      <c r="W96" s="536"/>
      <c r="X96" s="177"/>
      <c r="Y96" s="567"/>
      <c r="Z96" s="177"/>
      <c r="AA96" s="177"/>
      <c r="AB96" s="177"/>
      <c r="AC96" s="593"/>
      <c r="AD96" s="538"/>
      <c r="AE96" s="540"/>
      <c r="AF96" s="466"/>
      <c r="AG96" s="466"/>
      <c r="AH96" s="542"/>
      <c r="AI96" s="466"/>
      <c r="AJ96" s="466"/>
      <c r="AK96" s="542"/>
      <c r="AL96" s="466"/>
      <c r="AM96" s="466"/>
      <c r="AN96" s="542"/>
      <c r="AO96" s="462"/>
      <c r="AP96" s="462"/>
      <c r="AQ96" s="542"/>
      <c r="AR96" s="542"/>
      <c r="AS96" s="544"/>
    </row>
    <row r="97" spans="1:45" ht="24.75">
      <c r="A97" s="638" t="s">
        <v>349</v>
      </c>
      <c r="B97" s="20" t="s">
        <v>350</v>
      </c>
      <c r="C97" s="19" t="s">
        <v>351</v>
      </c>
      <c r="D97" s="469" t="s">
        <v>412</v>
      </c>
      <c r="E97" s="196" t="s">
        <v>570</v>
      </c>
      <c r="F97" s="604">
        <f>COUNTA(B97:E100)</f>
        <v>5</v>
      </c>
      <c r="G97" s="19"/>
      <c r="H97" s="19"/>
      <c r="I97" s="19"/>
      <c r="J97" s="259"/>
      <c r="K97" s="604">
        <f>COUNTA(G97:J100)</f>
        <v>0</v>
      </c>
      <c r="L97" s="19"/>
      <c r="M97" s="360"/>
      <c r="N97" s="360"/>
      <c r="O97" s="20"/>
      <c r="P97" s="604">
        <f>COUNTA(L97:O100)</f>
        <v>0</v>
      </c>
      <c r="Q97" s="143"/>
      <c r="R97" s="604">
        <f>COUNTA(Q97:Q100)</f>
        <v>0</v>
      </c>
      <c r="S97" s="642">
        <f>F97+K97+P97+R97</f>
        <v>5</v>
      </c>
      <c r="T97" s="260"/>
      <c r="U97" s="643">
        <f>S97+COUNTA(T97:T100)</f>
        <v>5</v>
      </c>
      <c r="V97" s="24"/>
      <c r="W97" s="605">
        <f>COUNTA(V97:V100)</f>
        <v>0</v>
      </c>
      <c r="X97" s="19"/>
      <c r="Y97" s="604">
        <f>COUNTA(X97:X100)</f>
        <v>0</v>
      </c>
      <c r="Z97" s="19"/>
      <c r="AA97" s="19"/>
      <c r="AB97" s="19"/>
      <c r="AC97" s="604">
        <f>COUNTA(Z97:AB100)</f>
        <v>0</v>
      </c>
      <c r="AD97" s="635">
        <f>W97+Y97+AC97</f>
        <v>0</v>
      </c>
      <c r="AE97" s="636">
        <f>SUM(S97+AD97)</f>
        <v>5</v>
      </c>
      <c r="AF97" s="477" t="s">
        <v>531</v>
      </c>
      <c r="AG97" s="477" t="s">
        <v>532</v>
      </c>
      <c r="AH97" s="568">
        <f>COUNTA(AF97:AG100)</f>
        <v>8</v>
      </c>
      <c r="AI97" s="476" t="s">
        <v>539</v>
      </c>
      <c r="AJ97" s="476"/>
      <c r="AK97" s="568">
        <f>COUNTA(AI97:AJ100)</f>
        <v>1</v>
      </c>
      <c r="AL97" s="476" t="s">
        <v>540</v>
      </c>
      <c r="AM97" s="476" t="s">
        <v>541</v>
      </c>
      <c r="AN97" s="568">
        <f>COUNTA(AL97:AM100)</f>
        <v>2</v>
      </c>
      <c r="AO97" s="419"/>
      <c r="AP97" s="419"/>
      <c r="AQ97" s="561">
        <f>COUNTA(AO97:AP100)</f>
        <v>0</v>
      </c>
      <c r="AR97" s="568">
        <f>AH97+AK97+AN97+AQ97</f>
        <v>11</v>
      </c>
      <c r="AS97" s="572">
        <f>AE97+AR97</f>
        <v>16</v>
      </c>
    </row>
    <row r="98" spans="1:45" ht="16.5" customHeight="1">
      <c r="A98" s="639"/>
      <c r="B98" s="19" t="s">
        <v>352</v>
      </c>
      <c r="C98" s="261"/>
      <c r="D98" s="261"/>
      <c r="E98" s="261"/>
      <c r="F98" s="604"/>
      <c r="G98" s="261"/>
      <c r="H98" s="261"/>
      <c r="I98" s="261"/>
      <c r="J98" s="261"/>
      <c r="K98" s="604"/>
      <c r="L98" s="261"/>
      <c r="M98" s="261"/>
      <c r="N98" s="261"/>
      <c r="O98" s="261"/>
      <c r="P98" s="604"/>
      <c r="Q98" s="27"/>
      <c r="R98" s="604"/>
      <c r="S98" s="642"/>
      <c r="T98" s="262"/>
      <c r="U98" s="643"/>
      <c r="V98" s="33"/>
      <c r="W98" s="605"/>
      <c r="X98" s="27"/>
      <c r="Y98" s="604"/>
      <c r="Z98" s="27"/>
      <c r="AA98" s="27"/>
      <c r="AB98" s="27"/>
      <c r="AC98" s="604"/>
      <c r="AD98" s="635"/>
      <c r="AE98" s="636"/>
      <c r="AF98" s="478" t="s">
        <v>533</v>
      </c>
      <c r="AG98" s="478" t="s">
        <v>534</v>
      </c>
      <c r="AH98" s="569"/>
      <c r="AI98" s="479"/>
      <c r="AJ98" s="479"/>
      <c r="AK98" s="569"/>
      <c r="AL98" s="464"/>
      <c r="AM98" s="362"/>
      <c r="AN98" s="569"/>
      <c r="AO98" s="420"/>
      <c r="AP98" s="420"/>
      <c r="AQ98" s="561"/>
      <c r="AR98" s="569"/>
      <c r="AS98" s="572"/>
    </row>
    <row r="99" spans="1:45" ht="16.5" customHeight="1">
      <c r="A99" s="640"/>
      <c r="B99" s="472"/>
      <c r="C99" s="472"/>
      <c r="D99" s="472"/>
      <c r="E99" s="472"/>
      <c r="F99" s="604"/>
      <c r="G99" s="472"/>
      <c r="H99" s="472"/>
      <c r="I99" s="472"/>
      <c r="J99" s="472"/>
      <c r="K99" s="604"/>
      <c r="L99" s="472"/>
      <c r="M99" s="472"/>
      <c r="N99" s="472"/>
      <c r="O99" s="472"/>
      <c r="P99" s="604"/>
      <c r="Q99" s="87"/>
      <c r="R99" s="604"/>
      <c r="S99" s="642"/>
      <c r="T99" s="473"/>
      <c r="U99" s="643"/>
      <c r="V99" s="89"/>
      <c r="W99" s="605"/>
      <c r="X99" s="87"/>
      <c r="Y99" s="604"/>
      <c r="Z99" s="87"/>
      <c r="AA99" s="87"/>
      <c r="AB99" s="87"/>
      <c r="AC99" s="604"/>
      <c r="AD99" s="635"/>
      <c r="AE99" s="636"/>
      <c r="AF99" s="478" t="s">
        <v>535</v>
      </c>
      <c r="AG99" s="478" t="s">
        <v>536</v>
      </c>
      <c r="AH99" s="570"/>
      <c r="AI99" s="474"/>
      <c r="AJ99" s="474"/>
      <c r="AK99" s="570"/>
      <c r="AM99" s="475"/>
      <c r="AN99" s="570"/>
      <c r="AO99" s="164"/>
      <c r="AP99" s="164"/>
      <c r="AQ99" s="561"/>
      <c r="AR99" s="570"/>
      <c r="AS99" s="572"/>
    </row>
    <row r="100" spans="1:45" ht="17.25" customHeight="1" thickBot="1">
      <c r="A100" s="641"/>
      <c r="B100" s="153"/>
      <c r="C100" s="153"/>
      <c r="D100" s="263"/>
      <c r="E100" s="225"/>
      <c r="F100" s="565"/>
      <c r="G100" s="153"/>
      <c r="H100" s="153"/>
      <c r="I100" s="153"/>
      <c r="J100" s="153"/>
      <c r="K100" s="565"/>
      <c r="L100" s="225"/>
      <c r="M100" s="225"/>
      <c r="N100" s="225"/>
      <c r="O100" s="225"/>
      <c r="P100" s="565"/>
      <c r="Q100" s="175"/>
      <c r="R100" s="565"/>
      <c r="S100" s="595"/>
      <c r="T100" s="42"/>
      <c r="U100" s="597"/>
      <c r="V100" s="40"/>
      <c r="W100" s="536"/>
      <c r="X100" s="177"/>
      <c r="Y100" s="565"/>
      <c r="Z100" s="177"/>
      <c r="AA100" s="177"/>
      <c r="AB100" s="177"/>
      <c r="AC100" s="565"/>
      <c r="AD100" s="538"/>
      <c r="AE100" s="540"/>
      <c r="AF100" s="478" t="s">
        <v>537</v>
      </c>
      <c r="AG100" s="478" t="s">
        <v>538</v>
      </c>
      <c r="AH100" s="571"/>
      <c r="AI100" s="363"/>
      <c r="AJ100" s="363"/>
      <c r="AK100" s="571"/>
      <c r="AL100" s="225"/>
      <c r="AM100" s="42"/>
      <c r="AN100" s="571"/>
      <c r="AO100" s="421"/>
      <c r="AP100" s="421"/>
      <c r="AQ100" s="542"/>
      <c r="AR100" s="571"/>
      <c r="AS100" s="544"/>
    </row>
    <row r="101" spans="1:45" ht="17.25" customHeight="1" thickBot="1">
      <c r="A101" s="90" t="s">
        <v>439</v>
      </c>
      <c r="B101" s="91"/>
      <c r="C101" s="91"/>
      <c r="D101" s="91"/>
      <c r="E101" s="413"/>
      <c r="F101" s="231">
        <f>COUNTA(B101:E101)</f>
        <v>0</v>
      </c>
      <c r="G101" s="92"/>
      <c r="H101" s="15"/>
      <c r="I101" s="15"/>
      <c r="J101" s="354"/>
      <c r="K101" s="231">
        <f>COUNTA(G101:J101)</f>
        <v>0</v>
      </c>
      <c r="L101" s="91"/>
      <c r="M101" s="91"/>
      <c r="N101" s="91"/>
      <c r="O101" s="91"/>
      <c r="P101" s="231">
        <f>COUNTA(L101:O101)</f>
        <v>0</v>
      </c>
      <c r="Q101" s="232"/>
      <c r="R101" s="231">
        <f>COUNTA(Q101)</f>
        <v>0</v>
      </c>
      <c r="S101" s="231">
        <f>F101+K101+P101+R101</f>
        <v>0</v>
      </c>
      <c r="T101" s="231"/>
      <c r="U101" s="231">
        <f>S101+COUNTA(T101)</f>
        <v>0</v>
      </c>
      <c r="V101" s="17"/>
      <c r="W101" s="231">
        <f>COUNTA(V101)</f>
        <v>0</v>
      </c>
      <c r="X101" s="457"/>
      <c r="Y101" s="231">
        <f>COUNTA(X101)</f>
        <v>0</v>
      </c>
      <c r="Z101" s="671"/>
      <c r="AA101" s="672"/>
      <c r="AB101" s="672"/>
      <c r="AC101" s="231">
        <f>COUNTA(Z101:AB101)</f>
        <v>0</v>
      </c>
      <c r="AD101" s="231">
        <f>W101+Y101+AC101</f>
        <v>0</v>
      </c>
      <c r="AE101" s="233">
        <f>U101+AD101</f>
        <v>0</v>
      </c>
      <c r="AF101" s="673"/>
      <c r="AG101" s="674"/>
      <c r="AH101" s="414">
        <f>COUNTA(AF101:AG101)</f>
        <v>0</v>
      </c>
      <c r="AI101" s="673"/>
      <c r="AJ101" s="674"/>
      <c r="AK101" s="414">
        <f>COUNTA(AI101:AJ101)</f>
        <v>0</v>
      </c>
      <c r="AL101" s="673"/>
      <c r="AM101" s="675"/>
      <c r="AN101" s="414">
        <f>COUNTA(AL101:AM101)</f>
        <v>0</v>
      </c>
      <c r="AO101" s="577"/>
      <c r="AP101" s="578"/>
      <c r="AQ101" s="426">
        <f>COUNTA(AO101)</f>
        <v>0</v>
      </c>
      <c r="AR101" s="414">
        <f>AH101+AK101+AN101</f>
        <v>0</v>
      </c>
      <c r="AS101" s="235">
        <f>AE101+AR101</f>
        <v>0</v>
      </c>
    </row>
    <row r="102" spans="1:45" ht="17.25" customHeight="1" thickBot="1">
      <c r="A102" s="90" t="s">
        <v>329</v>
      </c>
      <c r="B102" s="91"/>
      <c r="C102" s="91"/>
      <c r="D102" s="91"/>
      <c r="E102" s="413"/>
      <c r="F102" s="231">
        <f>COUNTA(B102:E102)</f>
        <v>0</v>
      </c>
      <c r="G102" s="92"/>
      <c r="H102" s="15"/>
      <c r="I102" s="15"/>
      <c r="J102" s="354"/>
      <c r="K102" s="231">
        <f>COUNTA(G102:J102)</f>
        <v>0</v>
      </c>
      <c r="L102" s="91"/>
      <c r="M102" s="91"/>
      <c r="N102" s="91"/>
      <c r="O102" s="91"/>
      <c r="P102" s="231">
        <f>COUNTA(L102:O102)</f>
        <v>0</v>
      </c>
      <c r="Q102" s="232"/>
      <c r="R102" s="231">
        <f>COUNTA(Q102)</f>
        <v>0</v>
      </c>
      <c r="S102" s="231">
        <f>F102+K102+P102+R102</f>
        <v>0</v>
      </c>
      <c r="T102" s="231"/>
      <c r="U102" s="231">
        <f>S102+COUNTA(T102)</f>
        <v>0</v>
      </c>
      <c r="V102" s="17"/>
      <c r="W102" s="231">
        <f>COUNTA(V102)</f>
        <v>0</v>
      </c>
      <c r="X102" s="432"/>
      <c r="Y102" s="231">
        <f>COUNTA(X102)</f>
        <v>0</v>
      </c>
      <c r="Z102" s="671"/>
      <c r="AA102" s="672"/>
      <c r="AB102" s="672"/>
      <c r="AC102" s="231">
        <f>COUNTA(Z102:AB102)</f>
        <v>0</v>
      </c>
      <c r="AD102" s="231">
        <f>W102+Y102+AC102</f>
        <v>0</v>
      </c>
      <c r="AE102" s="233">
        <f>U102+AD102</f>
        <v>0</v>
      </c>
      <c r="AF102" s="673"/>
      <c r="AG102" s="674"/>
      <c r="AH102" s="234">
        <f>COUNTA(AF102:AG102)</f>
        <v>0</v>
      </c>
      <c r="AI102" s="673"/>
      <c r="AJ102" s="674"/>
      <c r="AK102" s="234">
        <f>COUNTA(AI102:AJ102)</f>
        <v>0</v>
      </c>
      <c r="AL102" s="673"/>
      <c r="AM102" s="675"/>
      <c r="AN102" s="234">
        <f>COUNTA(AL102:AM102)</f>
        <v>0</v>
      </c>
      <c r="AO102" s="577"/>
      <c r="AP102" s="578"/>
      <c r="AQ102" s="426">
        <f>COUNTA(AO102)</f>
        <v>0</v>
      </c>
      <c r="AR102" s="234">
        <f>AH102+AK102+AN102</f>
        <v>0</v>
      </c>
      <c r="AS102" s="235">
        <f>AE102+AR102</f>
        <v>0</v>
      </c>
    </row>
    <row r="103" spans="1:45" ht="17.25" customHeight="1" thickBot="1">
      <c r="A103" s="90" t="s">
        <v>473</v>
      </c>
      <c r="B103" s="575"/>
      <c r="C103" s="637"/>
      <c r="D103" s="637"/>
      <c r="E103" s="576"/>
      <c r="F103" s="91">
        <f>SUM(F104:F114)</f>
        <v>2</v>
      </c>
      <c r="G103" s="575"/>
      <c r="H103" s="637"/>
      <c r="I103" s="637"/>
      <c r="J103" s="576"/>
      <c r="K103" s="91">
        <f>SUM(K104:K114)</f>
        <v>2</v>
      </c>
      <c r="L103" s="575"/>
      <c r="M103" s="637"/>
      <c r="N103" s="637"/>
      <c r="O103" s="576"/>
      <c r="P103" s="91">
        <f>SUM(P104:P114)</f>
        <v>4</v>
      </c>
      <c r="Q103" s="91"/>
      <c r="R103" s="91">
        <f>SUM(R104:R114)</f>
        <v>2</v>
      </c>
      <c r="S103" s="91">
        <f>SUM(S104:S114)</f>
        <v>10</v>
      </c>
      <c r="T103" s="91"/>
      <c r="U103" s="91">
        <f>SUM(U104:U114)</f>
        <v>10</v>
      </c>
      <c r="V103" s="91"/>
      <c r="W103" s="91">
        <f>SUM(W104:W114)</f>
        <v>0</v>
      </c>
      <c r="X103" s="91"/>
      <c r="Y103" s="91">
        <f>SUM(Y104:Y114)</f>
        <v>2</v>
      </c>
      <c r="Z103" s="575"/>
      <c r="AA103" s="637"/>
      <c r="AB103" s="637"/>
      <c r="AC103" s="91">
        <f>SUM(AC104:AC114)</f>
        <v>17</v>
      </c>
      <c r="AD103" s="91">
        <f>SUM(AD104:AD114)</f>
        <v>19</v>
      </c>
      <c r="AE103" s="91">
        <f>U103+AD103</f>
        <v>29</v>
      </c>
      <c r="AF103" s="575"/>
      <c r="AG103" s="637"/>
      <c r="AH103" s="91">
        <f>SUM(AH104:AH114)</f>
        <v>0</v>
      </c>
      <c r="AI103" s="575"/>
      <c r="AJ103" s="637"/>
      <c r="AK103" s="91">
        <f>SUM(AK104:AK114)</f>
        <v>1</v>
      </c>
      <c r="AL103" s="575"/>
      <c r="AM103" s="576"/>
      <c r="AN103" s="91">
        <f>SUM(AN104:AN114)</f>
        <v>2</v>
      </c>
      <c r="AO103" s="575"/>
      <c r="AP103" s="576"/>
      <c r="AQ103" s="91">
        <f>SUM(AQ104:AQ114)</f>
        <v>2</v>
      </c>
      <c r="AR103" s="91">
        <f>SUM(AR104:AR114)</f>
        <v>5</v>
      </c>
      <c r="AS103" s="93">
        <f>SUM(AS104:AS114)</f>
        <v>34</v>
      </c>
    </row>
    <row r="104" spans="1:45">
      <c r="A104" s="562" t="s">
        <v>330</v>
      </c>
      <c r="B104" s="43" t="s">
        <v>331</v>
      </c>
      <c r="C104" s="376" t="s">
        <v>428</v>
      </c>
      <c r="D104" s="376"/>
      <c r="E104" s="376"/>
      <c r="F104" s="564">
        <f>COUNTA(B104:E104)</f>
        <v>2</v>
      </c>
      <c r="G104" s="436"/>
      <c r="H104" s="62"/>
      <c r="I104" s="62"/>
      <c r="J104" s="437"/>
      <c r="K104" s="564">
        <f>COUNTA(G104:J104)</f>
        <v>0</v>
      </c>
      <c r="L104" s="438"/>
      <c r="M104" s="62"/>
      <c r="N104" s="62"/>
      <c r="O104" s="80"/>
      <c r="P104" s="564">
        <f>COUNTA(L104:O104)</f>
        <v>0</v>
      </c>
      <c r="Q104" s="165"/>
      <c r="R104" s="566">
        <f>COUNTA(Q104)</f>
        <v>0</v>
      </c>
      <c r="S104" s="553">
        <f>F104+K104+P104+R104</f>
        <v>2</v>
      </c>
      <c r="T104" s="425"/>
      <c r="U104" s="555">
        <f>S104+COUNTA(T104)</f>
        <v>2</v>
      </c>
      <c r="V104" s="49"/>
      <c r="W104" s="535">
        <f>COUNTA(V104)</f>
        <v>0</v>
      </c>
      <c r="X104" s="358" t="s">
        <v>384</v>
      </c>
      <c r="Y104" s="566">
        <f>COUNTA(X104)</f>
        <v>1</v>
      </c>
      <c r="Z104" s="179"/>
      <c r="AA104" s="179"/>
      <c r="AB104" s="179"/>
      <c r="AC104" s="566">
        <f>COUNTA(Z104:AB104)</f>
        <v>0</v>
      </c>
      <c r="AD104" s="537">
        <f>SUM(W104+Y104+AC104)</f>
        <v>1</v>
      </c>
      <c r="AE104" s="539">
        <f>S104+AD104</f>
        <v>3</v>
      </c>
      <c r="AF104" s="82"/>
      <c r="AG104" s="82"/>
      <c r="AH104" s="557">
        <f>COUNTA(AF104:AG104)</f>
        <v>0</v>
      </c>
      <c r="AI104" s="476" t="s">
        <v>446</v>
      </c>
      <c r="AJ104" s="82"/>
      <c r="AK104" s="557">
        <f>COUNTA(AI104:AJ104)</f>
        <v>1</v>
      </c>
      <c r="AL104" s="476" t="s">
        <v>445</v>
      </c>
      <c r="AM104" s="476" t="s">
        <v>447</v>
      </c>
      <c r="AN104" s="557">
        <f>COUNTA(AL104:AM104)</f>
        <v>2</v>
      </c>
      <c r="AO104" s="476" t="s">
        <v>443</v>
      </c>
      <c r="AP104" s="476" t="s">
        <v>444</v>
      </c>
      <c r="AQ104" s="557">
        <f>COUNTA(AO104:AP104)</f>
        <v>2</v>
      </c>
      <c r="AR104" s="557">
        <f>AH104+AK104+AN104+AQ104</f>
        <v>5</v>
      </c>
      <c r="AS104" s="559">
        <f>AE104+AR104</f>
        <v>8</v>
      </c>
    </row>
    <row r="105" spans="1:45" ht="16.5" thickBot="1">
      <c r="A105" s="563"/>
      <c r="B105" s="236"/>
      <c r="C105" s="236"/>
      <c r="D105" s="402"/>
      <c r="E105" s="402"/>
      <c r="F105" s="565"/>
      <c r="G105" s="237"/>
      <c r="H105" s="238"/>
      <c r="I105" s="238"/>
      <c r="J105" s="239"/>
      <c r="K105" s="565"/>
      <c r="L105" s="385"/>
      <c r="M105" s="238"/>
      <c r="N105" s="238"/>
      <c r="O105" s="181"/>
      <c r="P105" s="565"/>
      <c r="Q105" s="240"/>
      <c r="R105" s="567"/>
      <c r="S105" s="554"/>
      <c r="T105" s="417"/>
      <c r="U105" s="556"/>
      <c r="V105" s="77"/>
      <c r="W105" s="536"/>
      <c r="X105" s="439"/>
      <c r="Y105" s="567"/>
      <c r="Z105" s="187"/>
      <c r="AA105" s="187"/>
      <c r="AB105" s="187"/>
      <c r="AC105" s="567"/>
      <c r="AD105" s="538"/>
      <c r="AE105" s="540"/>
      <c r="AF105" s="423"/>
      <c r="AG105" s="423"/>
      <c r="AH105" s="558"/>
      <c r="AI105" s="423"/>
      <c r="AJ105" s="423"/>
      <c r="AK105" s="558"/>
      <c r="AL105" s="423"/>
      <c r="AM105" s="423"/>
      <c r="AN105" s="558"/>
      <c r="AO105" s="423"/>
      <c r="AP105" s="423"/>
      <c r="AQ105" s="558"/>
      <c r="AR105" s="558"/>
      <c r="AS105" s="560"/>
    </row>
    <row r="106" spans="1:45">
      <c r="A106" s="661" t="s">
        <v>332</v>
      </c>
      <c r="B106" s="43"/>
      <c r="C106" s="43"/>
      <c r="D106" s="43"/>
      <c r="E106" s="243"/>
      <c r="F106" s="662">
        <f>COUNTA(B106:E109)</f>
        <v>0</v>
      </c>
      <c r="G106" s="509" t="s">
        <v>567</v>
      </c>
      <c r="H106" s="62"/>
      <c r="I106" s="62"/>
      <c r="J106" s="244"/>
      <c r="K106" s="662">
        <f>COUNTA(G106:J109)</f>
        <v>1</v>
      </c>
      <c r="L106" s="492" t="s">
        <v>462</v>
      </c>
      <c r="M106" s="62" t="s">
        <v>489</v>
      </c>
      <c r="N106" s="509" t="s">
        <v>566</v>
      </c>
      <c r="O106" s="165"/>
      <c r="P106" s="662">
        <f>COUNTA(L106:O109)</f>
        <v>3</v>
      </c>
      <c r="Q106" s="380" t="s">
        <v>511</v>
      </c>
      <c r="R106" s="665">
        <f>COUNTA(Q106:Q109)</f>
        <v>1</v>
      </c>
      <c r="S106" s="668">
        <f>F106+K106+P106+R106</f>
        <v>5</v>
      </c>
      <c r="T106" s="126"/>
      <c r="U106" s="596">
        <f>S106+COUNTA(T106:T109)</f>
        <v>5</v>
      </c>
      <c r="V106" s="49"/>
      <c r="W106" s="535">
        <f>COUNTA(V106:V109)</f>
        <v>0</v>
      </c>
      <c r="X106" s="178"/>
      <c r="Y106" s="566">
        <f>COUNTA(X106:X109)</f>
        <v>0</v>
      </c>
      <c r="Z106" s="245" t="s">
        <v>333</v>
      </c>
      <c r="AA106" s="245" t="s">
        <v>334</v>
      </c>
      <c r="AB106" s="245" t="s">
        <v>335</v>
      </c>
      <c r="AC106" s="649">
        <f>COUNTA(Z106:AB109)</f>
        <v>10</v>
      </c>
      <c r="AD106" s="537">
        <f>SUM(W106+Y106+AC106)</f>
        <v>10</v>
      </c>
      <c r="AE106" s="539">
        <f>S106+AD106</f>
        <v>15</v>
      </c>
      <c r="AF106" s="82"/>
      <c r="AG106" s="82"/>
      <c r="AH106" s="541">
        <f>COUNTA(AF106:AG109)</f>
        <v>0</v>
      </c>
      <c r="AI106" s="82"/>
      <c r="AJ106" s="82"/>
      <c r="AK106" s="541">
        <f>COUNTA(AI106:AJ109)</f>
        <v>0</v>
      </c>
      <c r="AL106" s="82"/>
      <c r="AM106" s="82"/>
      <c r="AN106" s="541">
        <f>COUNTA(AL106:AM109)</f>
        <v>0</v>
      </c>
      <c r="AO106" s="422"/>
      <c r="AP106" s="422"/>
      <c r="AQ106" s="541">
        <f>COUNTA(AO106:AP109)</f>
        <v>0</v>
      </c>
      <c r="AR106" s="541">
        <f>AH106+AK106+AN106+AQ106</f>
        <v>0</v>
      </c>
      <c r="AS106" s="559">
        <f>AE106+AR106</f>
        <v>15</v>
      </c>
    </row>
    <row r="107" spans="1:45" ht="16.5" customHeight="1">
      <c r="A107" s="639"/>
      <c r="B107" s="30"/>
      <c r="C107" s="30"/>
      <c r="D107" s="30"/>
      <c r="E107" s="246"/>
      <c r="F107" s="663"/>
      <c r="G107" s="27"/>
      <c r="H107" s="27"/>
      <c r="I107" s="27"/>
      <c r="J107" s="247"/>
      <c r="K107" s="663"/>
      <c r="L107" s="27"/>
      <c r="M107" s="27"/>
      <c r="N107" s="27"/>
      <c r="O107" s="248"/>
      <c r="P107" s="663"/>
      <c r="Q107" s="30"/>
      <c r="R107" s="666"/>
      <c r="S107" s="669"/>
      <c r="T107" s="35"/>
      <c r="U107" s="643"/>
      <c r="V107" s="33"/>
      <c r="W107" s="647"/>
      <c r="X107" s="229"/>
      <c r="Y107" s="647"/>
      <c r="Z107" s="192" t="s">
        <v>341</v>
      </c>
      <c r="AA107" s="249" t="s">
        <v>337</v>
      </c>
      <c r="AB107" s="249" t="s">
        <v>512</v>
      </c>
      <c r="AC107" s="647"/>
      <c r="AD107" s="651"/>
      <c r="AE107" s="659"/>
      <c r="AF107" s="35"/>
      <c r="AG107" s="35"/>
      <c r="AH107" s="561"/>
      <c r="AI107" s="35"/>
      <c r="AJ107" s="35"/>
      <c r="AK107" s="561"/>
      <c r="AL107" s="35"/>
      <c r="AM107" s="35"/>
      <c r="AN107" s="561"/>
      <c r="AO107" s="465"/>
      <c r="AP107" s="465"/>
      <c r="AQ107" s="561"/>
      <c r="AR107" s="561"/>
      <c r="AS107" s="645"/>
    </row>
    <row r="108" spans="1:45" ht="16.5" customHeight="1">
      <c r="A108" s="639"/>
      <c r="B108" s="30"/>
      <c r="C108" s="30"/>
      <c r="D108" s="30"/>
      <c r="E108" s="246"/>
      <c r="F108" s="663"/>
      <c r="G108" s="27"/>
      <c r="H108" s="27"/>
      <c r="I108" s="27"/>
      <c r="J108" s="247"/>
      <c r="K108" s="663"/>
      <c r="L108" s="27"/>
      <c r="M108" s="27"/>
      <c r="N108" s="27"/>
      <c r="O108" s="248"/>
      <c r="P108" s="663"/>
      <c r="Q108" s="30"/>
      <c r="R108" s="666"/>
      <c r="S108" s="669"/>
      <c r="T108" s="35"/>
      <c r="U108" s="643"/>
      <c r="V108" s="33"/>
      <c r="W108" s="647"/>
      <c r="X108" s="229"/>
      <c r="Y108" s="647"/>
      <c r="Z108" s="454" t="s">
        <v>338</v>
      </c>
      <c r="AA108" s="249" t="s">
        <v>339</v>
      </c>
      <c r="AB108" s="249" t="s">
        <v>340</v>
      </c>
      <c r="AC108" s="647"/>
      <c r="AD108" s="651"/>
      <c r="AE108" s="659"/>
      <c r="AF108" s="35"/>
      <c r="AG108" s="35"/>
      <c r="AH108" s="561"/>
      <c r="AI108" s="35"/>
      <c r="AJ108" s="35"/>
      <c r="AK108" s="561"/>
      <c r="AL108" s="35"/>
      <c r="AM108" s="35"/>
      <c r="AN108" s="561"/>
      <c r="AO108" s="465"/>
      <c r="AP108" s="465"/>
      <c r="AQ108" s="561"/>
      <c r="AR108" s="561"/>
      <c r="AS108" s="645"/>
    </row>
    <row r="109" spans="1:45" ht="17.25" customHeight="1" thickBot="1">
      <c r="A109" s="641"/>
      <c r="B109" s="38"/>
      <c r="C109" s="38"/>
      <c r="D109" s="38"/>
      <c r="E109" s="250"/>
      <c r="F109" s="664"/>
      <c r="G109" s="36"/>
      <c r="H109" s="36"/>
      <c r="I109" s="36"/>
      <c r="J109" s="251"/>
      <c r="K109" s="664"/>
      <c r="L109" s="36"/>
      <c r="M109" s="36"/>
      <c r="N109" s="36"/>
      <c r="O109" s="146"/>
      <c r="P109" s="664"/>
      <c r="Q109" s="38"/>
      <c r="R109" s="667"/>
      <c r="S109" s="670"/>
      <c r="T109" s="42"/>
      <c r="U109" s="597"/>
      <c r="V109" s="40"/>
      <c r="W109" s="657"/>
      <c r="X109" s="175"/>
      <c r="Y109" s="657"/>
      <c r="Z109" s="252" t="s">
        <v>336</v>
      </c>
      <c r="AA109" s="177"/>
      <c r="AB109" s="177"/>
      <c r="AC109" s="657"/>
      <c r="AD109" s="658"/>
      <c r="AE109" s="660"/>
      <c r="AF109" s="42"/>
      <c r="AG109" s="42"/>
      <c r="AH109" s="542"/>
      <c r="AI109" s="42"/>
      <c r="AJ109" s="42"/>
      <c r="AK109" s="542"/>
      <c r="AL109" s="42"/>
      <c r="AM109" s="42"/>
      <c r="AN109" s="542"/>
      <c r="AO109" s="424"/>
      <c r="AP109" s="424"/>
      <c r="AQ109" s="542"/>
      <c r="AR109" s="542"/>
      <c r="AS109" s="652"/>
    </row>
    <row r="110" spans="1:45" ht="16.5" thickBot="1">
      <c r="A110" s="180" t="s">
        <v>342</v>
      </c>
      <c r="B110" s="76"/>
      <c r="C110" s="76"/>
      <c r="D110" s="76"/>
      <c r="E110" s="253"/>
      <c r="F110" s="144">
        <f>COUNTA(B110:E110)</f>
        <v>0</v>
      </c>
      <c r="G110" s="238"/>
      <c r="H110" s="238"/>
      <c r="I110" s="238"/>
      <c r="J110" s="254"/>
      <c r="K110" s="144">
        <f>COUNTA(G110:J110)</f>
        <v>0</v>
      </c>
      <c r="L110" s="238"/>
      <c r="M110" s="238"/>
      <c r="N110" s="238"/>
      <c r="O110" s="76"/>
      <c r="P110" s="144">
        <f>COUNTA(L110:O110)</f>
        <v>0</v>
      </c>
      <c r="Q110" s="76"/>
      <c r="R110" s="183">
        <f>COUNTA(Q110)</f>
        <v>0</v>
      </c>
      <c r="S110" s="185">
        <f>F110+K110+P110+R110</f>
        <v>0</v>
      </c>
      <c r="T110" s="144"/>
      <c r="U110" s="186">
        <f>S110+COUNTA(T110)</f>
        <v>0</v>
      </c>
      <c r="V110" s="77"/>
      <c r="W110" s="367"/>
      <c r="X110" s="187"/>
      <c r="Y110" s="372">
        <f>COUNTA(X110)</f>
        <v>0</v>
      </c>
      <c r="Z110" s="238" t="s">
        <v>343</v>
      </c>
      <c r="AA110" s="238"/>
      <c r="AB110" s="187"/>
      <c r="AC110" s="255">
        <f>COUNTA(Z110:AB110)</f>
        <v>1</v>
      </c>
      <c r="AD110" s="188">
        <f>SUM(W110+Y110+AC110)</f>
        <v>1</v>
      </c>
      <c r="AE110" s="241">
        <f>S110+AD110</f>
        <v>1</v>
      </c>
      <c r="AF110" s="169"/>
      <c r="AG110" s="169"/>
      <c r="AH110" s="169">
        <f>COUNTA(AF110:AG110)</f>
        <v>0</v>
      </c>
      <c r="AI110" s="169"/>
      <c r="AJ110" s="169"/>
      <c r="AK110" s="169">
        <f>COUNTA(AI110:AJ110)</f>
        <v>0</v>
      </c>
      <c r="AL110" s="169"/>
      <c r="AM110" s="169"/>
      <c r="AN110" s="169">
        <f>COUNTA(AL110:AM110)</f>
        <v>0</v>
      </c>
      <c r="AO110" s="423"/>
      <c r="AP110" s="423"/>
      <c r="AQ110" s="423">
        <f>COUNTA(AO110:AP110)</f>
        <v>0</v>
      </c>
      <c r="AR110" s="169">
        <f>AH110+AK110+AN110+AQ110</f>
        <v>0</v>
      </c>
      <c r="AS110" s="242">
        <f>AE110+AR110</f>
        <v>1</v>
      </c>
    </row>
    <row r="111" spans="1:45">
      <c r="A111" s="653" t="s">
        <v>344</v>
      </c>
      <c r="B111" s="43"/>
      <c r="C111" s="43"/>
      <c r="D111" s="43"/>
      <c r="E111" s="243"/>
      <c r="F111" s="564">
        <f>COUNTA(B111:E113)</f>
        <v>0</v>
      </c>
      <c r="G111" s="62"/>
      <c r="H111" s="62"/>
      <c r="I111" s="62"/>
      <c r="J111" s="244"/>
      <c r="K111" s="564">
        <f>COUNTA(G111:J113)</f>
        <v>0</v>
      </c>
      <c r="L111" s="62"/>
      <c r="M111" s="62"/>
      <c r="N111" s="62"/>
      <c r="O111" s="165"/>
      <c r="P111" s="564">
        <f>COUNTA(L111:O113)</f>
        <v>0</v>
      </c>
      <c r="Q111" s="525" t="s">
        <v>509</v>
      </c>
      <c r="R111" s="566">
        <f>COUNTA(Q111:Q113)</f>
        <v>1</v>
      </c>
      <c r="S111" s="594">
        <f>F111+K111+P111+R111</f>
        <v>1</v>
      </c>
      <c r="T111" s="485"/>
      <c r="U111" s="596">
        <f>S111+COUNTA(T111:T113)</f>
        <v>1</v>
      </c>
      <c r="V111" s="152"/>
      <c r="W111" s="535">
        <f>COUNTA(V111:V113)</f>
        <v>0</v>
      </c>
      <c r="X111" s="358" t="s">
        <v>574</v>
      </c>
      <c r="Y111" s="566">
        <f>COUNTA(X111:X113)</f>
        <v>1</v>
      </c>
      <c r="Z111" s="245" t="s">
        <v>345</v>
      </c>
      <c r="AA111" s="245" t="s">
        <v>346</v>
      </c>
      <c r="AB111" s="245" t="s">
        <v>347</v>
      </c>
      <c r="AC111" s="649">
        <f>COUNTA(Z111:AB113)</f>
        <v>6</v>
      </c>
      <c r="AD111" s="537">
        <f>W111+Y111+AC111</f>
        <v>7</v>
      </c>
      <c r="AE111" s="539">
        <f>S111+AD111</f>
        <v>8</v>
      </c>
      <c r="AF111" s="82"/>
      <c r="AG111" s="82"/>
      <c r="AH111" s="541">
        <f>COUNTA(AF111:AG113)</f>
        <v>0</v>
      </c>
      <c r="AI111" s="82"/>
      <c r="AJ111" s="82"/>
      <c r="AK111" s="541">
        <f>COUNTA(AI111:AJ113)</f>
        <v>0</v>
      </c>
      <c r="AL111" s="82"/>
      <c r="AM111" s="82"/>
      <c r="AN111" s="541">
        <f>COUNTA(AL111:AM113)</f>
        <v>0</v>
      </c>
      <c r="AO111" s="422"/>
      <c r="AP111" s="422"/>
      <c r="AQ111" s="541">
        <f>COUNTA(AO111:AP113)</f>
        <v>0</v>
      </c>
      <c r="AR111" s="541">
        <f>AH111+AK111+AN111+AQ111</f>
        <v>0</v>
      </c>
      <c r="AS111" s="559">
        <f>AE111+AR111</f>
        <v>8</v>
      </c>
    </row>
    <row r="112" spans="1:45">
      <c r="A112" s="654"/>
      <c r="B112" s="324"/>
      <c r="C112" s="324"/>
      <c r="D112" s="324"/>
      <c r="E112" s="253"/>
      <c r="F112" s="604"/>
      <c r="G112" s="238"/>
      <c r="H112" s="238"/>
      <c r="I112" s="238"/>
      <c r="J112" s="254"/>
      <c r="K112" s="604"/>
      <c r="L112" s="238"/>
      <c r="M112" s="238"/>
      <c r="N112" s="238"/>
      <c r="O112" s="240"/>
      <c r="P112" s="604"/>
      <c r="Q112" s="240"/>
      <c r="R112" s="648"/>
      <c r="S112" s="642"/>
      <c r="T112" s="486"/>
      <c r="U112" s="643"/>
      <c r="V112" s="433"/>
      <c r="W112" s="605"/>
      <c r="X112" s="184"/>
      <c r="Y112" s="648"/>
      <c r="Z112" s="434" t="s">
        <v>510</v>
      </c>
      <c r="AA112" s="434" t="s">
        <v>348</v>
      </c>
      <c r="AB112" s="434" t="s">
        <v>575</v>
      </c>
      <c r="AC112" s="650"/>
      <c r="AD112" s="635"/>
      <c r="AE112" s="636"/>
      <c r="AF112" s="423"/>
      <c r="AG112" s="423"/>
      <c r="AH112" s="561"/>
      <c r="AI112" s="423"/>
      <c r="AJ112" s="423"/>
      <c r="AK112" s="561"/>
      <c r="AL112" s="423"/>
      <c r="AM112" s="423"/>
      <c r="AN112" s="561"/>
      <c r="AO112" s="465"/>
      <c r="AP112" s="465"/>
      <c r="AQ112" s="561"/>
      <c r="AR112" s="561"/>
      <c r="AS112" s="644"/>
    </row>
    <row r="113" spans="1:45" ht="16.5" thickBot="1">
      <c r="A113" s="655"/>
      <c r="B113" s="160"/>
      <c r="C113" s="160"/>
      <c r="D113" s="160"/>
      <c r="E113" s="256"/>
      <c r="F113" s="656"/>
      <c r="G113" s="87"/>
      <c r="H113" s="87"/>
      <c r="I113" s="87"/>
      <c r="J113" s="257"/>
      <c r="K113" s="656"/>
      <c r="L113" s="87"/>
      <c r="M113" s="87"/>
      <c r="N113" s="87"/>
      <c r="O113" s="162"/>
      <c r="P113" s="656"/>
      <c r="Q113" s="162"/>
      <c r="R113" s="647"/>
      <c r="S113" s="646"/>
      <c r="T113" s="383"/>
      <c r="U113" s="643"/>
      <c r="V113" s="7"/>
      <c r="W113" s="647"/>
      <c r="X113" s="230"/>
      <c r="Y113" s="647"/>
      <c r="Z113" s="258"/>
      <c r="AA113" s="258"/>
      <c r="AB113" s="258"/>
      <c r="AC113" s="647"/>
      <c r="AD113" s="651"/>
      <c r="AE113" s="659"/>
      <c r="AF113" s="384"/>
      <c r="AG113" s="384"/>
      <c r="AH113" s="561"/>
      <c r="AI113" s="384"/>
      <c r="AJ113" s="384"/>
      <c r="AK113" s="561"/>
      <c r="AL113" s="384"/>
      <c r="AM113" s="384"/>
      <c r="AN113" s="561"/>
      <c r="AO113" s="423"/>
      <c r="AP113" s="423"/>
      <c r="AQ113" s="542"/>
      <c r="AR113" s="561"/>
      <c r="AS113" s="645"/>
    </row>
    <row r="114" spans="1:45" ht="26.25" thickBot="1">
      <c r="A114" s="199" t="s">
        <v>471</v>
      </c>
      <c r="B114" s="111"/>
      <c r="C114" s="111"/>
      <c r="D114" s="111"/>
      <c r="E114" s="386"/>
      <c r="F114" s="330">
        <f>COUNTA(B114:E114)</f>
        <v>0</v>
      </c>
      <c r="G114" s="355" t="s">
        <v>490</v>
      </c>
      <c r="H114" s="355"/>
      <c r="I114" s="355"/>
      <c r="J114" s="387"/>
      <c r="K114" s="330">
        <f>COUNTA(G114:J114)</f>
        <v>1</v>
      </c>
      <c r="L114" s="529" t="s">
        <v>568</v>
      </c>
      <c r="M114" s="355"/>
      <c r="N114" s="355"/>
      <c r="O114" s="388"/>
      <c r="P114" s="330">
        <f>COUNTA(L114:O114)</f>
        <v>1</v>
      </c>
      <c r="Q114" s="388"/>
      <c r="R114" s="389">
        <f>COUNTA(Q114)</f>
        <v>0</v>
      </c>
      <c r="S114" s="390">
        <f>F114+K114+P114+R114</f>
        <v>2</v>
      </c>
      <c r="T114" s="330"/>
      <c r="U114" s="118">
        <f>S114+COUNTA(T114)</f>
        <v>2</v>
      </c>
      <c r="V114" s="120"/>
      <c r="W114" s="389">
        <f>COUNTA(V114)</f>
        <v>0</v>
      </c>
      <c r="X114" s="350"/>
      <c r="Y114" s="389">
        <f>COUNTA(X114)</f>
        <v>0</v>
      </c>
      <c r="Z114" s="391"/>
      <c r="AA114" s="391"/>
      <c r="AB114" s="391"/>
      <c r="AC114" s="389">
        <f>COUNTA(Z114:AB114)</f>
        <v>0</v>
      </c>
      <c r="AD114" s="392">
        <f>W114+Y114+AC114</f>
        <v>0</v>
      </c>
      <c r="AE114" s="393">
        <f>S114+AD114</f>
        <v>2</v>
      </c>
      <c r="AF114" s="330"/>
      <c r="AG114" s="330"/>
      <c r="AH114" s="123">
        <f>COUNTA(AF114:AG114)</f>
        <v>0</v>
      </c>
      <c r="AI114" s="330"/>
      <c r="AJ114" s="330"/>
      <c r="AK114" s="123">
        <f>COUNTA(AI114:AJ114)</f>
        <v>0</v>
      </c>
      <c r="AL114" s="330"/>
      <c r="AM114" s="330"/>
      <c r="AN114" s="123">
        <f>COUNTA(AL114:AM114)</f>
        <v>0</v>
      </c>
      <c r="AO114" s="123"/>
      <c r="AP114" s="123"/>
      <c r="AQ114" s="123">
        <f>COUNTA(AO114:AP114)</f>
        <v>0</v>
      </c>
      <c r="AR114" s="123">
        <f>AH114+AK114+AN114+AQ114</f>
        <v>0</v>
      </c>
      <c r="AS114" s="394">
        <f>AE114+AR114</f>
        <v>2</v>
      </c>
    </row>
    <row r="115" spans="1:45" s="276" customFormat="1" ht="14.25" thickBot="1">
      <c r="A115" s="264" t="s">
        <v>353</v>
      </c>
      <c r="B115" s="625"/>
      <c r="C115" s="626"/>
      <c r="D115" s="626"/>
      <c r="E115" s="627"/>
      <c r="F115" s="265">
        <f>F5+F28+F41+F66+F73+F85+F92+F101+F102+F103</f>
        <v>206</v>
      </c>
      <c r="G115" s="625"/>
      <c r="H115" s="626"/>
      <c r="I115" s="626"/>
      <c r="J115" s="627"/>
      <c r="K115" s="265">
        <f>K5+K28+K41+K66+K73+K85+K92+K101+K102+K103</f>
        <v>147</v>
      </c>
      <c r="L115" s="628"/>
      <c r="M115" s="629"/>
      <c r="N115" s="629"/>
      <c r="O115" s="630"/>
      <c r="P115" s="265">
        <f>P5+P28+P41+P66+P73+P85+P92+P101+P102+P103</f>
        <v>80</v>
      </c>
      <c r="Q115" s="266"/>
      <c r="R115" s="265">
        <f>R5+R28+R41+R66+R73+R85+R92+R103+R101+R102</f>
        <v>2</v>
      </c>
      <c r="S115" s="267">
        <f>S5+S28+S41+S66+S73+S85+S92+S101+S102+S103</f>
        <v>435</v>
      </c>
      <c r="T115" s="268"/>
      <c r="U115" s="267">
        <f>U5+U28+U41+U66+U73+U85+U92+U101+U102+U103</f>
        <v>437</v>
      </c>
      <c r="V115" s="265"/>
      <c r="W115" s="267">
        <f>W5+W28+W41+W66+W73+W85+W92+W101+W102+W103</f>
        <v>0</v>
      </c>
      <c r="X115" s="265"/>
      <c r="Y115" s="267">
        <f>Y5+Y28+Y41+Y66+Y73+Y85+Y92+Y101+Y102+Y103</f>
        <v>4</v>
      </c>
      <c r="Z115" s="631"/>
      <c r="AA115" s="632"/>
      <c r="AB115" s="632"/>
      <c r="AC115" s="265">
        <f>AC5+AC28+AC41+AC66+AC73+AC85+AC92+AC101+AC102+AC103</f>
        <v>18</v>
      </c>
      <c r="AD115" s="269">
        <f>AD5+AD28+AD41+AD66+AD73+AD85+AD92+AD101+AD102+AD103</f>
        <v>22</v>
      </c>
      <c r="AE115" s="270">
        <f>AE5+AE28+AE41+AE66+AE73+AE85+AE92+AE101+AE102+AE103</f>
        <v>457</v>
      </c>
      <c r="AF115" s="633"/>
      <c r="AG115" s="634"/>
      <c r="AH115" s="271">
        <f>AH5+AH28+AH41+AH66+AH73+AH85+AH92+AH101+AH102+AH103</f>
        <v>16</v>
      </c>
      <c r="AI115" s="625"/>
      <c r="AJ115" s="626"/>
      <c r="AK115" s="271">
        <f>AK5+AK28+AK41+AK66+AK73+AK85+AK92+AK101+AK102+AK103</f>
        <v>2</v>
      </c>
      <c r="AL115" s="272"/>
      <c r="AM115" s="273"/>
      <c r="AN115" s="274">
        <f>AN5+AN28+AN41+AN66+AN73+AN85+AN92+AN101+AN102+AN103</f>
        <v>4</v>
      </c>
      <c r="AO115" s="435"/>
      <c r="AP115" s="435"/>
      <c r="AQ115" s="435">
        <f>AQ5+AQ28+AQ41+AQ66+AQ73+AQ85+AQ92+AQ101+AQ102+AQ103</f>
        <v>2</v>
      </c>
      <c r="AR115" s="271">
        <f>AR5+AR28+AR41+AR66+AR73+AR85+AR92+AR101+AR102+AR103</f>
        <v>24</v>
      </c>
      <c r="AS115" s="275">
        <f>AS5+AS28+AS41+AS66+AS73+AS85+AS92+AS101+AS102+AS103</f>
        <v>481</v>
      </c>
    </row>
    <row r="116" spans="1:45">
      <c r="A116" s="277"/>
      <c r="B116" s="278"/>
      <c r="C116" s="278"/>
      <c r="D116" s="278"/>
      <c r="E116" s="279"/>
      <c r="F116" s="280"/>
      <c r="G116" s="278"/>
      <c r="H116" s="278"/>
      <c r="I116" s="278"/>
      <c r="J116" s="278"/>
      <c r="K116" s="280"/>
      <c r="L116" s="278"/>
      <c r="M116" s="278"/>
      <c r="N116" s="278"/>
      <c r="O116" s="278"/>
      <c r="P116" s="280"/>
      <c r="Q116" s="278"/>
      <c r="R116" s="280"/>
      <c r="S116" s="281"/>
      <c r="T116" s="280"/>
      <c r="U116" s="281"/>
      <c r="V116" s="278"/>
      <c r="W116" s="281"/>
      <c r="X116" s="278"/>
      <c r="Y116" s="281"/>
      <c r="Z116" s="278"/>
      <c r="AA116" s="278"/>
      <c r="AB116" s="278"/>
      <c r="AC116" s="280"/>
      <c r="AD116" s="282"/>
      <c r="AE116" s="282"/>
      <c r="AF116" s="280"/>
      <c r="AG116" s="280"/>
      <c r="AH116" s="280"/>
      <c r="AI116" s="280"/>
      <c r="AJ116" s="280"/>
      <c r="AK116" s="280"/>
      <c r="AL116" s="280"/>
      <c r="AM116" s="280"/>
      <c r="AN116" s="280"/>
      <c r="AO116" s="280"/>
      <c r="AP116" s="280"/>
      <c r="AQ116" s="280"/>
      <c r="AR116" s="280"/>
      <c r="AS116" s="280"/>
    </row>
    <row r="117" spans="1:45" ht="16.149999999999999" customHeight="1">
      <c r="A117" s="283" t="s">
        <v>354</v>
      </c>
      <c r="B117" s="611" t="s">
        <v>355</v>
      </c>
      <c r="C117" s="611"/>
      <c r="D117" s="611"/>
      <c r="E117" s="611"/>
      <c r="F117" s="284" t="s">
        <v>356</v>
      </c>
      <c r="G117" s="611" t="s">
        <v>357</v>
      </c>
      <c r="H117" s="611"/>
      <c r="I117" s="611"/>
      <c r="J117" s="611"/>
      <c r="K117" s="284" t="s">
        <v>356</v>
      </c>
      <c r="L117" s="612" t="s">
        <v>358</v>
      </c>
      <c r="M117" s="612"/>
      <c r="N117" s="612"/>
      <c r="O117" s="612"/>
      <c r="P117" s="284" t="s">
        <v>356</v>
      </c>
      <c r="Q117" s="285" t="s">
        <v>359</v>
      </c>
      <c r="R117" s="284"/>
      <c r="S117" s="286" t="s">
        <v>18</v>
      </c>
      <c r="T117" s="613" t="s">
        <v>360</v>
      </c>
      <c r="U117" s="614"/>
      <c r="V117" s="280"/>
      <c r="W117" s="281"/>
      <c r="X117" s="280"/>
      <c r="Y117" s="281"/>
      <c r="Z117" s="280"/>
      <c r="AA117" s="280"/>
      <c r="AB117" s="280"/>
      <c r="AC117" s="280"/>
      <c r="AD117" s="282"/>
      <c r="AE117" s="282"/>
      <c r="AF117" s="280"/>
      <c r="AG117" s="280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6.149999999999999" customHeight="1">
      <c r="A118" s="287" t="s">
        <v>361</v>
      </c>
      <c r="B118" s="288"/>
      <c r="C118" s="288"/>
      <c r="D118" s="288"/>
      <c r="E118" s="247"/>
      <c r="F118" s="289">
        <f>COUNTA(B118:E118)</f>
        <v>0</v>
      </c>
      <c r="G118" s="53"/>
      <c r="H118" s="53"/>
      <c r="I118" s="53"/>
      <c r="J118" s="53"/>
      <c r="K118" s="289">
        <f>COUNTA(G118:J118)</f>
        <v>0</v>
      </c>
      <c r="L118" s="53"/>
      <c r="M118" s="53"/>
      <c r="N118" s="53"/>
      <c r="O118" s="53"/>
      <c r="P118" s="289">
        <f>COUNTA(L118:O118)</f>
        <v>0</v>
      </c>
      <c r="Q118" s="54" t="s">
        <v>362</v>
      </c>
      <c r="R118" s="289">
        <f>COUNTA(Q118)</f>
        <v>1</v>
      </c>
      <c r="S118" s="504">
        <f>F118+K118+P118+R118</f>
        <v>1</v>
      </c>
      <c r="T118" s="615">
        <f>F119+K119+P119+R119</f>
        <v>1</v>
      </c>
      <c r="U118" s="616"/>
      <c r="V118" s="1"/>
      <c r="W118" s="290"/>
      <c r="X118" s="1"/>
      <c r="Y118" s="290"/>
      <c r="Z118" s="1"/>
      <c r="AA118" s="1"/>
      <c r="AB118" s="1"/>
      <c r="AC118" s="13"/>
      <c r="AD118" s="291"/>
      <c r="AE118" s="291"/>
      <c r="AF118" s="1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6.149999999999999" customHeight="1">
      <c r="A119" s="292" t="s">
        <v>363</v>
      </c>
      <c r="B119" s="619"/>
      <c r="C119" s="620"/>
      <c r="D119" s="620"/>
      <c r="E119" s="621"/>
      <c r="F119" s="293">
        <f>SUM(F118:F118)</f>
        <v>0</v>
      </c>
      <c r="G119" s="622"/>
      <c r="H119" s="623"/>
      <c r="I119" s="623"/>
      <c r="J119" s="624"/>
      <c r="K119" s="293">
        <f>SUM(K118:K118)</f>
        <v>0</v>
      </c>
      <c r="L119" s="622"/>
      <c r="M119" s="623"/>
      <c r="N119" s="623"/>
      <c r="O119" s="624"/>
      <c r="P119" s="293">
        <f>SUM(P118:P118)</f>
        <v>0</v>
      </c>
      <c r="Q119" s="294"/>
      <c r="R119" s="293">
        <f>SUM(R118:R118)</f>
        <v>1</v>
      </c>
      <c r="S119" s="295"/>
      <c r="T119" s="617"/>
      <c r="U119" s="618"/>
      <c r="V119" s="1"/>
      <c r="W119" s="290"/>
      <c r="X119" s="1"/>
      <c r="Y119" s="290"/>
      <c r="Z119" s="1"/>
      <c r="AA119" s="1"/>
      <c r="AB119" s="1"/>
      <c r="AC119" s="13"/>
      <c r="AD119" s="291"/>
      <c r="AE119" s="291"/>
      <c r="AF119" s="1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6.5" customHeight="1">
      <c r="A120" s="610" t="s">
        <v>573</v>
      </c>
      <c r="B120" s="610"/>
      <c r="C120" s="610"/>
      <c r="D120" s="610"/>
      <c r="E120" s="610"/>
      <c r="F120" s="610"/>
      <c r="G120" s="610"/>
      <c r="H120" s="610"/>
      <c r="I120" s="610"/>
      <c r="J120" s="610"/>
      <c r="K120" s="610"/>
      <c r="L120" s="610"/>
      <c r="M120" s="610"/>
      <c r="N120" s="610"/>
      <c r="O120" s="610"/>
      <c r="P120" s="610"/>
      <c r="Q120" s="610"/>
      <c r="R120" s="610"/>
      <c r="S120" s="610"/>
      <c r="T120" s="610"/>
      <c r="U120" s="610"/>
      <c r="V120" s="610"/>
      <c r="W120" s="610"/>
      <c r="X120" s="610"/>
      <c r="Y120" s="610"/>
      <c r="Z120" s="610"/>
      <c r="AA120" s="610"/>
      <c r="AB120" s="610"/>
      <c r="AC120" s="610"/>
      <c r="AD120" s="610"/>
      <c r="AE120" s="610"/>
      <c r="AF120" s="610"/>
      <c r="AG120" s="610"/>
      <c r="AH120" s="610"/>
      <c r="AI120" s="610"/>
      <c r="AJ120" s="610"/>
      <c r="AK120" s="610"/>
      <c r="AL120" s="610"/>
      <c r="AM120" s="610"/>
      <c r="AN120" s="610"/>
      <c r="AO120" s="610"/>
      <c r="AP120" s="610"/>
      <c r="AQ120" s="610"/>
      <c r="AR120" s="610"/>
      <c r="AS120" s="610"/>
    </row>
    <row r="121" spans="1:45">
      <c r="A121" s="296"/>
      <c r="B121" s="297"/>
      <c r="C121" s="297"/>
      <c r="D121" s="297"/>
      <c r="E121" s="298"/>
      <c r="F121" s="299"/>
      <c r="G121" s="300"/>
      <c r="H121" s="300"/>
      <c r="I121" s="300"/>
      <c r="J121" s="301"/>
      <c r="K121" s="299"/>
      <c r="L121" s="300"/>
      <c r="M121" s="300"/>
      <c r="N121" s="300"/>
      <c r="O121" s="298"/>
      <c r="P121" s="299"/>
      <c r="Q121" s="298"/>
      <c r="R121" s="299"/>
      <c r="S121" s="302"/>
      <c r="T121" s="299"/>
      <c r="U121" s="302"/>
      <c r="V121" s="300"/>
      <c r="W121" s="302"/>
      <c r="X121" s="300"/>
      <c r="Y121" s="302"/>
      <c r="Z121" s="300"/>
      <c r="AA121" s="300"/>
      <c r="AB121" s="300"/>
      <c r="AC121" s="303"/>
      <c r="AD121" s="304"/>
      <c r="AE121" s="304"/>
      <c r="AF121" s="299"/>
      <c r="AG121" s="299"/>
      <c r="AH121" s="299"/>
      <c r="AI121" s="299"/>
      <c r="AJ121" s="299"/>
      <c r="AK121" s="299"/>
      <c r="AL121" s="299"/>
      <c r="AM121" s="299"/>
      <c r="AN121" s="299"/>
      <c r="AO121" s="299"/>
      <c r="AP121" s="299"/>
      <c r="AQ121" s="299"/>
      <c r="AR121" s="299"/>
      <c r="AS121" s="299"/>
    </row>
  </sheetData>
  <mergeCells count="767">
    <mergeCell ref="AH90:AH91"/>
    <mergeCell ref="AK90:AK91"/>
    <mergeCell ref="AN90:AN91"/>
    <mergeCell ref="AR90:AR91"/>
    <mergeCell ref="AS90:AS91"/>
    <mergeCell ref="A90:A91"/>
    <mergeCell ref="F90:F91"/>
    <mergeCell ref="K90:K91"/>
    <mergeCell ref="P90:P91"/>
    <mergeCell ref="S90:S91"/>
    <mergeCell ref="U90:U91"/>
    <mergeCell ref="AC90:AC91"/>
    <mergeCell ref="AD90:AD91"/>
    <mergeCell ref="AE90:AE91"/>
    <mergeCell ref="R90:R91"/>
    <mergeCell ref="W90:W91"/>
    <mergeCell ref="Y90:Y91"/>
    <mergeCell ref="AQ90:AQ91"/>
    <mergeCell ref="AK55:AK57"/>
    <mergeCell ref="AN55:AN57"/>
    <mergeCell ref="AR55:AR57"/>
    <mergeCell ref="AS55:AS57"/>
    <mergeCell ref="A75:A77"/>
    <mergeCell ref="F75:F77"/>
    <mergeCell ref="K75:K77"/>
    <mergeCell ref="P75:P77"/>
    <mergeCell ref="R75:R77"/>
    <mergeCell ref="S75:S77"/>
    <mergeCell ref="U75:U77"/>
    <mergeCell ref="W75:W77"/>
    <mergeCell ref="Y75:Y77"/>
    <mergeCell ref="AC75:AC77"/>
    <mergeCell ref="AD75:AD77"/>
    <mergeCell ref="AE75:AE77"/>
    <mergeCell ref="AH75:AH77"/>
    <mergeCell ref="AK75:AK77"/>
    <mergeCell ref="AN75:AN77"/>
    <mergeCell ref="AR75:AR77"/>
    <mergeCell ref="AS75:AS77"/>
    <mergeCell ref="A55:A57"/>
    <mergeCell ref="A58:A59"/>
    <mergeCell ref="F58:F59"/>
    <mergeCell ref="AC10:AC13"/>
    <mergeCell ref="AD10:AD13"/>
    <mergeCell ref="A16:A17"/>
    <mergeCell ref="F16:F17"/>
    <mergeCell ref="K16:K17"/>
    <mergeCell ref="P16:P17"/>
    <mergeCell ref="R16:R17"/>
    <mergeCell ref="AE55:AE57"/>
    <mergeCell ref="AH55:AH57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7"/>
    <mergeCell ref="AK16:AK17"/>
    <mergeCell ref="AN16:AN17"/>
    <mergeCell ref="AR16:AR17"/>
    <mergeCell ref="AS16:AS17"/>
    <mergeCell ref="S16:S17"/>
    <mergeCell ref="U16:U17"/>
    <mergeCell ref="W16:W17"/>
    <mergeCell ref="Y16:Y17"/>
    <mergeCell ref="AC16:AC17"/>
    <mergeCell ref="AD16:AD17"/>
    <mergeCell ref="A18:A20"/>
    <mergeCell ref="F18:F20"/>
    <mergeCell ref="K18:K20"/>
    <mergeCell ref="P18:P20"/>
    <mergeCell ref="R18:R20"/>
    <mergeCell ref="S18:S20"/>
    <mergeCell ref="AE21:AE22"/>
    <mergeCell ref="AH21:AH22"/>
    <mergeCell ref="AH16:AH17"/>
    <mergeCell ref="AS21:AS22"/>
    <mergeCell ref="S21:S22"/>
    <mergeCell ref="U21:U22"/>
    <mergeCell ref="W21:W22"/>
    <mergeCell ref="Y21:Y22"/>
    <mergeCell ref="AC21:AC22"/>
    <mergeCell ref="AD21:AD22"/>
    <mergeCell ref="AH18:AH20"/>
    <mergeCell ref="AK18:AK20"/>
    <mergeCell ref="AN18:AN20"/>
    <mergeCell ref="AR18:AR20"/>
    <mergeCell ref="AS18:AS20"/>
    <mergeCell ref="U18:U20"/>
    <mergeCell ref="W18:W20"/>
    <mergeCell ref="Y18:Y20"/>
    <mergeCell ref="AC18:AC20"/>
    <mergeCell ref="AD18:AD20"/>
    <mergeCell ref="AE18:AE20"/>
    <mergeCell ref="A23:A24"/>
    <mergeCell ref="F23:F24"/>
    <mergeCell ref="K23:K24"/>
    <mergeCell ref="P23:P24"/>
    <mergeCell ref="R23:R24"/>
    <mergeCell ref="S23:S24"/>
    <mergeCell ref="AK21:AK22"/>
    <mergeCell ref="AN21:AN22"/>
    <mergeCell ref="AR21:AR22"/>
    <mergeCell ref="A21:A22"/>
    <mergeCell ref="F21:F22"/>
    <mergeCell ref="K21:K22"/>
    <mergeCell ref="P21:P22"/>
    <mergeCell ref="R21:R22"/>
    <mergeCell ref="AH23:AH24"/>
    <mergeCell ref="AK23:AK24"/>
    <mergeCell ref="AN23:AN24"/>
    <mergeCell ref="AR23:AR24"/>
    <mergeCell ref="AS23:AS24"/>
    <mergeCell ref="U23:U24"/>
    <mergeCell ref="W23:W24"/>
    <mergeCell ref="Y23:Y24"/>
    <mergeCell ref="AC23:AC24"/>
    <mergeCell ref="AD23:AD24"/>
    <mergeCell ref="AE23:AE24"/>
    <mergeCell ref="AC34:AC35"/>
    <mergeCell ref="AL28:AM28"/>
    <mergeCell ref="AS34:AS35"/>
    <mergeCell ref="AD34:AD35"/>
    <mergeCell ref="AE34:AE35"/>
    <mergeCell ref="AH34:AH35"/>
    <mergeCell ref="AK34:AK35"/>
    <mergeCell ref="Y34:Y35"/>
    <mergeCell ref="AC25:AC27"/>
    <mergeCell ref="AD25:AD27"/>
    <mergeCell ref="AE25:AE27"/>
    <mergeCell ref="AH25:AH27"/>
    <mergeCell ref="AK25:AK27"/>
    <mergeCell ref="AN25:AN27"/>
    <mergeCell ref="AR25:AR27"/>
    <mergeCell ref="AS25:AS27"/>
    <mergeCell ref="AO28:AP28"/>
    <mergeCell ref="A30:A31"/>
    <mergeCell ref="F30:F31"/>
    <mergeCell ref="K30:K31"/>
    <mergeCell ref="P30:P31"/>
    <mergeCell ref="R30:R31"/>
    <mergeCell ref="S30:S31"/>
    <mergeCell ref="U30:U31"/>
    <mergeCell ref="W30:W31"/>
    <mergeCell ref="Y30:Y31"/>
    <mergeCell ref="B28:E28"/>
    <mergeCell ref="G28:J28"/>
    <mergeCell ref="L28:O28"/>
    <mergeCell ref="Z28:AB28"/>
    <mergeCell ref="AF28:AG28"/>
    <mergeCell ref="AI28:AJ28"/>
    <mergeCell ref="AR30:AR31"/>
    <mergeCell ref="AS30:AS31"/>
    <mergeCell ref="A34:A35"/>
    <mergeCell ref="F34:F35"/>
    <mergeCell ref="K34:K35"/>
    <mergeCell ref="P34:P35"/>
    <mergeCell ref="R34:R35"/>
    <mergeCell ref="S34:S35"/>
    <mergeCell ref="U34:U35"/>
    <mergeCell ref="W34:W35"/>
    <mergeCell ref="AC30:AC31"/>
    <mergeCell ref="AD30:AD31"/>
    <mergeCell ref="AE30:AE31"/>
    <mergeCell ref="AH30:AH31"/>
    <mergeCell ref="AK30:AK31"/>
    <mergeCell ref="AN30:AN31"/>
    <mergeCell ref="AN34:AN35"/>
    <mergeCell ref="AR34:AR35"/>
    <mergeCell ref="AS36:AS37"/>
    <mergeCell ref="A38:A39"/>
    <mergeCell ref="F38:F39"/>
    <mergeCell ref="K38:K39"/>
    <mergeCell ref="P38:P39"/>
    <mergeCell ref="R38:R39"/>
    <mergeCell ref="S38:S39"/>
    <mergeCell ref="W36:W37"/>
    <mergeCell ref="Y36:Y37"/>
    <mergeCell ref="AC36:AC37"/>
    <mergeCell ref="AD36:AD37"/>
    <mergeCell ref="AE36:AE37"/>
    <mergeCell ref="AH36:AH37"/>
    <mergeCell ref="AH38:AH39"/>
    <mergeCell ref="AK38:AK39"/>
    <mergeCell ref="AN38:AN39"/>
    <mergeCell ref="AR38:AR39"/>
    <mergeCell ref="AS38:AS39"/>
    <mergeCell ref="A36:A37"/>
    <mergeCell ref="F36:F37"/>
    <mergeCell ref="K36:K37"/>
    <mergeCell ref="P36:P37"/>
    <mergeCell ref="R36:R37"/>
    <mergeCell ref="S36:S37"/>
    <mergeCell ref="U38:U39"/>
    <mergeCell ref="W38:W39"/>
    <mergeCell ref="Y38:Y39"/>
    <mergeCell ref="AC38:AC39"/>
    <mergeCell ref="AD38:AD39"/>
    <mergeCell ref="AE38:AE39"/>
    <mergeCell ref="AK36:AK37"/>
    <mergeCell ref="AN36:AN37"/>
    <mergeCell ref="AR36:AR37"/>
    <mergeCell ref="U36:U37"/>
    <mergeCell ref="AI41:AJ41"/>
    <mergeCell ref="AL41:AM41"/>
    <mergeCell ref="A42:A43"/>
    <mergeCell ref="F42:F43"/>
    <mergeCell ref="K42:K43"/>
    <mergeCell ref="P42:P43"/>
    <mergeCell ref="R42:R43"/>
    <mergeCell ref="S42:S43"/>
    <mergeCell ref="U42:U43"/>
    <mergeCell ref="W42:W43"/>
    <mergeCell ref="B41:E41"/>
    <mergeCell ref="G41:J41"/>
    <mergeCell ref="L41:O41"/>
    <mergeCell ref="Z41:AB41"/>
    <mergeCell ref="AF41:AG41"/>
    <mergeCell ref="AN42:AN43"/>
    <mergeCell ref="AR42:AR43"/>
    <mergeCell ref="AS42:AS43"/>
    <mergeCell ref="A44:A46"/>
    <mergeCell ref="F44:F46"/>
    <mergeCell ref="K44:K46"/>
    <mergeCell ref="P44:P46"/>
    <mergeCell ref="R44:R46"/>
    <mergeCell ref="S44:S46"/>
    <mergeCell ref="U44:U46"/>
    <mergeCell ref="Y42:Y43"/>
    <mergeCell ref="AC42:AC43"/>
    <mergeCell ref="AD42:AD43"/>
    <mergeCell ref="AE42:AE43"/>
    <mergeCell ref="AH42:AH43"/>
    <mergeCell ref="AK42:AK43"/>
    <mergeCell ref="AK44:AK46"/>
    <mergeCell ref="AN44:AN46"/>
    <mergeCell ref="AR44:AR46"/>
    <mergeCell ref="AS44:AS46"/>
    <mergeCell ref="AD44:AD46"/>
    <mergeCell ref="AE44:AE46"/>
    <mergeCell ref="AH44:AH46"/>
    <mergeCell ref="A47:A48"/>
    <mergeCell ref="F47:F48"/>
    <mergeCell ref="K47:K48"/>
    <mergeCell ref="P47:P48"/>
    <mergeCell ref="R47:R48"/>
    <mergeCell ref="S47:S48"/>
    <mergeCell ref="W44:W46"/>
    <mergeCell ref="Y44:Y46"/>
    <mergeCell ref="AC44:AC46"/>
    <mergeCell ref="AH47:AH48"/>
    <mergeCell ref="AK47:AK48"/>
    <mergeCell ref="AN47:AN48"/>
    <mergeCell ref="AR47:AR48"/>
    <mergeCell ref="AS47:AS48"/>
    <mergeCell ref="A49:A50"/>
    <mergeCell ref="F49:F50"/>
    <mergeCell ref="K49:K50"/>
    <mergeCell ref="P49:P50"/>
    <mergeCell ref="R49:R50"/>
    <mergeCell ref="U47:U48"/>
    <mergeCell ref="W47:W48"/>
    <mergeCell ref="Y47:Y48"/>
    <mergeCell ref="AC47:AC48"/>
    <mergeCell ref="AD47:AD48"/>
    <mergeCell ref="AE47:AE48"/>
    <mergeCell ref="AE49:AE50"/>
    <mergeCell ref="AH49:AH50"/>
    <mergeCell ref="AK49:AK50"/>
    <mergeCell ref="AN49:AN50"/>
    <mergeCell ref="AR49:AR50"/>
    <mergeCell ref="AS49:AS50"/>
    <mergeCell ref="S49:S50"/>
    <mergeCell ref="U49:U50"/>
    <mergeCell ref="W49:W50"/>
    <mergeCell ref="Y49:Y50"/>
    <mergeCell ref="AC49:AC50"/>
    <mergeCell ref="AD49:AD50"/>
    <mergeCell ref="AH51:AH52"/>
    <mergeCell ref="AK51:AK52"/>
    <mergeCell ref="AN51:AN52"/>
    <mergeCell ref="AR51:AR52"/>
    <mergeCell ref="AS51:AS52"/>
    <mergeCell ref="AD51:AD52"/>
    <mergeCell ref="AE51:AE52"/>
    <mergeCell ref="A53:A54"/>
    <mergeCell ref="F53:F54"/>
    <mergeCell ref="K53:K54"/>
    <mergeCell ref="P53:P54"/>
    <mergeCell ref="R53:R54"/>
    <mergeCell ref="U51:U52"/>
    <mergeCell ref="W51:W52"/>
    <mergeCell ref="Y51:Y52"/>
    <mergeCell ref="AC51:AC52"/>
    <mergeCell ref="A51:A52"/>
    <mergeCell ref="F51:F52"/>
    <mergeCell ref="K51:K52"/>
    <mergeCell ref="P51:P52"/>
    <mergeCell ref="R51:R52"/>
    <mergeCell ref="S51:S52"/>
    <mergeCell ref="AE53:AE54"/>
    <mergeCell ref="AH53:AH54"/>
    <mergeCell ref="AK53:AK54"/>
    <mergeCell ref="AN53:AN54"/>
    <mergeCell ref="AR53:AR54"/>
    <mergeCell ref="AS53:AS54"/>
    <mergeCell ref="S53:S54"/>
    <mergeCell ref="U53:U54"/>
    <mergeCell ref="W53:W54"/>
    <mergeCell ref="Y53:Y54"/>
    <mergeCell ref="AC53:AC54"/>
    <mergeCell ref="AD53:AD54"/>
    <mergeCell ref="AQ53:AQ54"/>
    <mergeCell ref="K58:K59"/>
    <mergeCell ref="P58:P59"/>
    <mergeCell ref="R58:R59"/>
    <mergeCell ref="AE58:AE59"/>
    <mergeCell ref="AH58:AH59"/>
    <mergeCell ref="F55:F57"/>
    <mergeCell ref="K55:K57"/>
    <mergeCell ref="P55:P57"/>
    <mergeCell ref="S55:S57"/>
    <mergeCell ref="W55:W57"/>
    <mergeCell ref="Y55:Y57"/>
    <mergeCell ref="AC55:AC57"/>
    <mergeCell ref="AD55:AD57"/>
    <mergeCell ref="R55:R57"/>
    <mergeCell ref="U55:U57"/>
    <mergeCell ref="AK58:AK59"/>
    <mergeCell ref="AN58:AN59"/>
    <mergeCell ref="AR58:AR59"/>
    <mergeCell ref="AS58:AS59"/>
    <mergeCell ref="S58:S59"/>
    <mergeCell ref="U58:U59"/>
    <mergeCell ref="W58:W59"/>
    <mergeCell ref="Y58:Y59"/>
    <mergeCell ref="AC58:AC59"/>
    <mergeCell ref="AD58:AD59"/>
    <mergeCell ref="AH60:AH61"/>
    <mergeCell ref="AK60:AK61"/>
    <mergeCell ref="AN60:AN61"/>
    <mergeCell ref="AR60:AR61"/>
    <mergeCell ref="AS60:AS61"/>
    <mergeCell ref="A62:A63"/>
    <mergeCell ref="F62:F63"/>
    <mergeCell ref="K62:K63"/>
    <mergeCell ref="P62:P63"/>
    <mergeCell ref="R62:R63"/>
    <mergeCell ref="U60:U61"/>
    <mergeCell ref="W60:W61"/>
    <mergeCell ref="Y60:Y61"/>
    <mergeCell ref="AC60:AC61"/>
    <mergeCell ref="AD60:AD61"/>
    <mergeCell ref="AE60:AE61"/>
    <mergeCell ref="A60:A61"/>
    <mergeCell ref="F60:F61"/>
    <mergeCell ref="K60:K61"/>
    <mergeCell ref="P60:P61"/>
    <mergeCell ref="R60:R61"/>
    <mergeCell ref="S60:S61"/>
    <mergeCell ref="AS62:AS63"/>
    <mergeCell ref="AN62:AN63"/>
    <mergeCell ref="B66:E66"/>
    <mergeCell ref="G66:J66"/>
    <mergeCell ref="L66:O66"/>
    <mergeCell ref="Z66:AB66"/>
    <mergeCell ref="AF66:AG66"/>
    <mergeCell ref="AI66:AJ66"/>
    <mergeCell ref="AL66:AM66"/>
    <mergeCell ref="AD62:AD63"/>
    <mergeCell ref="AE62:AE63"/>
    <mergeCell ref="AH62:AH63"/>
    <mergeCell ref="AK62:AK63"/>
    <mergeCell ref="AR62:AR63"/>
    <mergeCell ref="S62:S63"/>
    <mergeCell ref="U62:U63"/>
    <mergeCell ref="W62:W63"/>
    <mergeCell ref="Y62:Y63"/>
    <mergeCell ref="AC62:AC63"/>
    <mergeCell ref="AH67:AH68"/>
    <mergeCell ref="AK67:AK68"/>
    <mergeCell ref="AN67:AN68"/>
    <mergeCell ref="AR67:AR68"/>
    <mergeCell ref="AS67:AS68"/>
    <mergeCell ref="A69:A70"/>
    <mergeCell ref="F69:F70"/>
    <mergeCell ref="K69:K70"/>
    <mergeCell ref="P69:P70"/>
    <mergeCell ref="R69:R70"/>
    <mergeCell ref="U67:U68"/>
    <mergeCell ref="W67:W68"/>
    <mergeCell ref="Y67:Y68"/>
    <mergeCell ref="AC67:AC68"/>
    <mergeCell ref="AD67:AD68"/>
    <mergeCell ref="AE67:AE68"/>
    <mergeCell ref="A67:A68"/>
    <mergeCell ref="F67:F68"/>
    <mergeCell ref="K67:K68"/>
    <mergeCell ref="P67:P68"/>
    <mergeCell ref="R67:R68"/>
    <mergeCell ref="S67:S68"/>
    <mergeCell ref="AN69:AN70"/>
    <mergeCell ref="AR69:AR70"/>
    <mergeCell ref="AS69:AS70"/>
    <mergeCell ref="S69:S70"/>
    <mergeCell ref="U69:U70"/>
    <mergeCell ref="W69:W70"/>
    <mergeCell ref="Y69:Y70"/>
    <mergeCell ref="AC69:AC70"/>
    <mergeCell ref="AD69:AD70"/>
    <mergeCell ref="B73:E73"/>
    <mergeCell ref="G73:J73"/>
    <mergeCell ref="L73:O73"/>
    <mergeCell ref="Z73:AB73"/>
    <mergeCell ref="AI73:AJ73"/>
    <mergeCell ref="AL73:AM73"/>
    <mergeCell ref="AE69:AE70"/>
    <mergeCell ref="AH69:AH70"/>
    <mergeCell ref="AK69:AK70"/>
    <mergeCell ref="A78:A79"/>
    <mergeCell ref="F78:F79"/>
    <mergeCell ref="K78:K79"/>
    <mergeCell ref="P78:P79"/>
    <mergeCell ref="R78:R79"/>
    <mergeCell ref="AE78:AE79"/>
    <mergeCell ref="AH78:AH79"/>
    <mergeCell ref="AK78:AK79"/>
    <mergeCell ref="AN78:AN79"/>
    <mergeCell ref="AR78:AR79"/>
    <mergeCell ref="AS78:AS79"/>
    <mergeCell ref="S78:S79"/>
    <mergeCell ref="U78:U79"/>
    <mergeCell ref="W78:W79"/>
    <mergeCell ref="Y78:Y79"/>
    <mergeCell ref="AC78:AC79"/>
    <mergeCell ref="AD78:AD79"/>
    <mergeCell ref="AH81:AH82"/>
    <mergeCell ref="AK81:AK82"/>
    <mergeCell ref="AN81:AN82"/>
    <mergeCell ref="AR81:AR82"/>
    <mergeCell ref="AS81:AS82"/>
    <mergeCell ref="AD81:AD82"/>
    <mergeCell ref="AE81:AE82"/>
    <mergeCell ref="AQ78:AQ79"/>
    <mergeCell ref="AQ81:AQ82"/>
    <mergeCell ref="A83:A84"/>
    <mergeCell ref="F83:F84"/>
    <mergeCell ref="K83:K84"/>
    <mergeCell ref="P83:P84"/>
    <mergeCell ref="R83:R84"/>
    <mergeCell ref="U81:U82"/>
    <mergeCell ref="W81:W82"/>
    <mergeCell ref="Y81:Y82"/>
    <mergeCell ref="AC81:AC82"/>
    <mergeCell ref="A81:A82"/>
    <mergeCell ref="F81:F82"/>
    <mergeCell ref="K81:K82"/>
    <mergeCell ref="P81:P82"/>
    <mergeCell ref="R81:R82"/>
    <mergeCell ref="S81:S82"/>
    <mergeCell ref="AE83:AE84"/>
    <mergeCell ref="AH83:AH84"/>
    <mergeCell ref="AK83:AK84"/>
    <mergeCell ref="AN83:AN84"/>
    <mergeCell ref="AR83:AR84"/>
    <mergeCell ref="AS83:AS84"/>
    <mergeCell ref="S83:S84"/>
    <mergeCell ref="U83:U84"/>
    <mergeCell ref="W83:W84"/>
    <mergeCell ref="Y83:Y84"/>
    <mergeCell ref="AC83:AC84"/>
    <mergeCell ref="AD83:AD84"/>
    <mergeCell ref="AQ83:AQ84"/>
    <mergeCell ref="AL85:AM85"/>
    <mergeCell ref="A86:A87"/>
    <mergeCell ref="F86:F87"/>
    <mergeCell ref="K86:K87"/>
    <mergeCell ref="P86:P87"/>
    <mergeCell ref="R86:R87"/>
    <mergeCell ref="S86:S87"/>
    <mergeCell ref="U86:U87"/>
    <mergeCell ref="W86:W87"/>
    <mergeCell ref="Y86:Y87"/>
    <mergeCell ref="B85:E85"/>
    <mergeCell ref="G85:J85"/>
    <mergeCell ref="L85:O85"/>
    <mergeCell ref="Z85:AB85"/>
    <mergeCell ref="AF85:AG85"/>
    <mergeCell ref="AI85:AJ85"/>
    <mergeCell ref="A93:A96"/>
    <mergeCell ref="F93:F96"/>
    <mergeCell ref="K93:K96"/>
    <mergeCell ref="P93:P96"/>
    <mergeCell ref="R93:R96"/>
    <mergeCell ref="S93:S96"/>
    <mergeCell ref="AN88:AN89"/>
    <mergeCell ref="AR88:AR89"/>
    <mergeCell ref="AS88:AS89"/>
    <mergeCell ref="B92:E92"/>
    <mergeCell ref="G92:J92"/>
    <mergeCell ref="L92:O92"/>
    <mergeCell ref="Z92:AB92"/>
    <mergeCell ref="AF92:AG92"/>
    <mergeCell ref="AI92:AJ92"/>
    <mergeCell ref="AL92:AM92"/>
    <mergeCell ref="Y88:Y89"/>
    <mergeCell ref="AC88:AC89"/>
    <mergeCell ref="AD88:AD89"/>
    <mergeCell ref="AE88:AE89"/>
    <mergeCell ref="AH88:AH89"/>
    <mergeCell ref="AK88:AK89"/>
    <mergeCell ref="AN93:AN96"/>
    <mergeCell ref="AR93:AR96"/>
    <mergeCell ref="AL103:AM103"/>
    <mergeCell ref="AH93:AH96"/>
    <mergeCell ref="AK93:AK96"/>
    <mergeCell ref="AS93:AS96"/>
    <mergeCell ref="Z102:AB102"/>
    <mergeCell ref="AF102:AG102"/>
    <mergeCell ref="AI102:AJ102"/>
    <mergeCell ref="U93:U96"/>
    <mergeCell ref="W93:W96"/>
    <mergeCell ref="Y93:Y96"/>
    <mergeCell ref="AC93:AC96"/>
    <mergeCell ref="AD93:AD96"/>
    <mergeCell ref="AE93:AE96"/>
    <mergeCell ref="AL102:AM102"/>
    <mergeCell ref="Z101:AB101"/>
    <mergeCell ref="AF101:AG101"/>
    <mergeCell ref="AI101:AJ101"/>
    <mergeCell ref="AL101:AM101"/>
    <mergeCell ref="AQ93:AQ96"/>
    <mergeCell ref="AN97:AN100"/>
    <mergeCell ref="AK106:AK109"/>
    <mergeCell ref="AN106:AN109"/>
    <mergeCell ref="AR106:AR109"/>
    <mergeCell ref="AS106:AS109"/>
    <mergeCell ref="A111:A113"/>
    <mergeCell ref="F111:F113"/>
    <mergeCell ref="K111:K113"/>
    <mergeCell ref="P111:P113"/>
    <mergeCell ref="R111:R113"/>
    <mergeCell ref="U106:U109"/>
    <mergeCell ref="W106:W109"/>
    <mergeCell ref="Y106:Y109"/>
    <mergeCell ref="AC106:AC109"/>
    <mergeCell ref="AD106:AD109"/>
    <mergeCell ref="AE106:AE109"/>
    <mergeCell ref="A106:A109"/>
    <mergeCell ref="F106:F109"/>
    <mergeCell ref="K106:K109"/>
    <mergeCell ref="P106:P109"/>
    <mergeCell ref="R106:R109"/>
    <mergeCell ref="S106:S109"/>
    <mergeCell ref="AE111:AE113"/>
    <mergeCell ref="AH111:AH113"/>
    <mergeCell ref="AK111:AK113"/>
    <mergeCell ref="AN111:AN113"/>
    <mergeCell ref="AR111:AR113"/>
    <mergeCell ref="AS111:AS113"/>
    <mergeCell ref="S111:S113"/>
    <mergeCell ref="U111:U113"/>
    <mergeCell ref="W111:W113"/>
    <mergeCell ref="Y111:Y113"/>
    <mergeCell ref="AC111:AC113"/>
    <mergeCell ref="AD111:AD113"/>
    <mergeCell ref="A97:A100"/>
    <mergeCell ref="F97:F100"/>
    <mergeCell ref="K97:K100"/>
    <mergeCell ref="P97:P100"/>
    <mergeCell ref="R97:R100"/>
    <mergeCell ref="S97:S100"/>
    <mergeCell ref="U97:U100"/>
    <mergeCell ref="W97:W100"/>
    <mergeCell ref="Y97:Y100"/>
    <mergeCell ref="B115:E115"/>
    <mergeCell ref="G115:J115"/>
    <mergeCell ref="L115:O115"/>
    <mergeCell ref="Z115:AB115"/>
    <mergeCell ref="AF115:AG115"/>
    <mergeCell ref="AI115:AJ115"/>
    <mergeCell ref="AC97:AC100"/>
    <mergeCell ref="AD97:AD100"/>
    <mergeCell ref="AE97:AE100"/>
    <mergeCell ref="AH97:AH100"/>
    <mergeCell ref="AH106:AH109"/>
    <mergeCell ref="B103:E103"/>
    <mergeCell ref="G103:J103"/>
    <mergeCell ref="L103:O103"/>
    <mergeCell ref="Z103:AB103"/>
    <mergeCell ref="AF103:AG103"/>
    <mergeCell ref="AI103:AJ103"/>
    <mergeCell ref="A120:AS120"/>
    <mergeCell ref="B117:E117"/>
    <mergeCell ref="G117:J117"/>
    <mergeCell ref="L117:O117"/>
    <mergeCell ref="T117:U117"/>
    <mergeCell ref="T118:U119"/>
    <mergeCell ref="B119:E119"/>
    <mergeCell ref="G119:J119"/>
    <mergeCell ref="L119:O119"/>
    <mergeCell ref="A25:A27"/>
    <mergeCell ref="F25:F27"/>
    <mergeCell ref="K25:K27"/>
    <mergeCell ref="P25:P27"/>
    <mergeCell ref="R25:R27"/>
    <mergeCell ref="S25:S27"/>
    <mergeCell ref="U25:U27"/>
    <mergeCell ref="W25:W27"/>
    <mergeCell ref="Y25:Y27"/>
    <mergeCell ref="AR86:AR87"/>
    <mergeCell ref="AS86:AS87"/>
    <mergeCell ref="A88:A89"/>
    <mergeCell ref="F88:F89"/>
    <mergeCell ref="K88:K89"/>
    <mergeCell ref="P88:P89"/>
    <mergeCell ref="R88:R89"/>
    <mergeCell ref="S88:S89"/>
    <mergeCell ref="U88:U89"/>
    <mergeCell ref="W88:W89"/>
    <mergeCell ref="AC86:AC87"/>
    <mergeCell ref="AD86:AD87"/>
    <mergeCell ref="AE86:AE87"/>
    <mergeCell ref="AH86:AH87"/>
    <mergeCell ref="AK86:AK87"/>
    <mergeCell ref="AN86:AN87"/>
    <mergeCell ref="AQ86:AQ87"/>
    <mergeCell ref="AQ88:AQ89"/>
    <mergeCell ref="AO5:AP5"/>
    <mergeCell ref="AQ6:AQ9"/>
    <mergeCell ref="AQ10:AQ13"/>
    <mergeCell ref="AQ14:AQ15"/>
    <mergeCell ref="AQ18:AQ20"/>
    <mergeCell ref="AQ21:AQ22"/>
    <mergeCell ref="AQ23:AQ24"/>
    <mergeCell ref="AQ25:AQ27"/>
    <mergeCell ref="AQ16:AQ17"/>
    <mergeCell ref="AO41:AP41"/>
    <mergeCell ref="AO66:AP66"/>
    <mergeCell ref="AO73:AP73"/>
    <mergeCell ref="AO85:AP85"/>
    <mergeCell ref="AO92:AP92"/>
    <mergeCell ref="AO101:AP101"/>
    <mergeCell ref="AO102:AP102"/>
    <mergeCell ref="AO103:AP103"/>
    <mergeCell ref="AQ55:AQ57"/>
    <mergeCell ref="AQ58:AQ59"/>
    <mergeCell ref="AQ60:AQ61"/>
    <mergeCell ref="AQ62:AQ63"/>
    <mergeCell ref="AQ67:AQ68"/>
    <mergeCell ref="AQ69:AQ70"/>
    <mergeCell ref="AQ75:AQ77"/>
    <mergeCell ref="AQ30:AQ31"/>
    <mergeCell ref="AQ34:AQ35"/>
    <mergeCell ref="AQ36:AQ37"/>
    <mergeCell ref="AQ38:AQ39"/>
    <mergeCell ref="AQ42:AQ43"/>
    <mergeCell ref="AQ44:AQ46"/>
    <mergeCell ref="AQ47:AQ48"/>
    <mergeCell ref="AQ49:AQ50"/>
    <mergeCell ref="AQ51:AQ52"/>
    <mergeCell ref="AR104:AR105"/>
    <mergeCell ref="AS104:AS105"/>
    <mergeCell ref="AQ106:AQ109"/>
    <mergeCell ref="AQ111:AQ113"/>
    <mergeCell ref="AQ97:AQ100"/>
    <mergeCell ref="A104:A105"/>
    <mergeCell ref="F104:F105"/>
    <mergeCell ref="K104:K105"/>
    <mergeCell ref="P104:P105"/>
    <mergeCell ref="R104:R105"/>
    <mergeCell ref="S104:S105"/>
    <mergeCell ref="U104:U105"/>
    <mergeCell ref="W104:W105"/>
    <mergeCell ref="Y104:Y105"/>
    <mergeCell ref="AC104:AC105"/>
    <mergeCell ref="AD104:AD105"/>
    <mergeCell ref="AE104:AE105"/>
    <mergeCell ref="AH104:AH105"/>
    <mergeCell ref="AK104:AK105"/>
    <mergeCell ref="AN104:AN105"/>
    <mergeCell ref="AQ104:AQ105"/>
    <mergeCell ref="AR97:AR100"/>
    <mergeCell ref="AS97:AS100"/>
    <mergeCell ref="AK97:AK100"/>
    <mergeCell ref="A32:A33"/>
    <mergeCell ref="F32:F33"/>
    <mergeCell ref="K32:K33"/>
    <mergeCell ref="P32:P33"/>
    <mergeCell ref="R32:R33"/>
    <mergeCell ref="S32:S33"/>
    <mergeCell ref="U32:U33"/>
    <mergeCell ref="W32:W33"/>
    <mergeCell ref="Y32:Y33"/>
    <mergeCell ref="AC32:AC33"/>
    <mergeCell ref="AD32:AD33"/>
    <mergeCell ref="AE32:AE33"/>
    <mergeCell ref="AH32:AH33"/>
    <mergeCell ref="AK32:AK33"/>
    <mergeCell ref="AN32:AN33"/>
    <mergeCell ref="AQ32:AQ33"/>
    <mergeCell ref="AR32:AR33"/>
    <mergeCell ref="AS32:AS33"/>
  </mergeCells>
  <phoneticPr fontId="5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ignoredErrors>
    <ignoredError sqref="AD41:AE41 AR66:AS66 AD66:AE66 S66 R103:S103 K103 F103 P103 W103 Y103 AC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2023-08-01T02:06:01Z</cp:lastPrinted>
  <dcterms:created xsi:type="dcterms:W3CDTF">2019-02-25T12:28:42Z</dcterms:created>
  <dcterms:modified xsi:type="dcterms:W3CDTF">2024-03-12T07:10:23Z</dcterms:modified>
</cp:coreProperties>
</file>